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ny_A\Documents\Website\4-Calculators\"/>
    </mc:Choice>
  </mc:AlternateContent>
  <bookViews>
    <workbookView xWindow="0" yWindow="0" windowWidth="28800" windowHeight="14010" tabRatio="336"/>
  </bookViews>
  <sheets>
    <sheet name="B(a)p TEQs" sheetId="1" r:id="rId1"/>
  </sheets>
  <definedNames>
    <definedName name="_xlnm.Print_Area" localSheetId="0">'B(a)p TEQs'!$A$1:$D$41</definedName>
  </definedNames>
  <calcPr calcId="171027"/>
</workbook>
</file>

<file path=xl/calcChain.xml><?xml version="1.0" encoding="utf-8"?>
<calcChain xmlns="http://schemas.openxmlformats.org/spreadsheetml/2006/main">
  <c r="D20" i="1" l="1"/>
  <c r="D21" i="1"/>
  <c r="D22" i="1"/>
  <c r="D23" i="1"/>
  <c r="D24" i="1"/>
  <c r="D25" i="1"/>
  <c r="D26" i="1"/>
  <c r="D28" i="1"/>
  <c r="A30" i="1" s="1"/>
  <c r="A31" i="1" l="1"/>
</calcChain>
</file>

<file path=xl/sharedStrings.xml><?xml version="1.0" encoding="utf-8"?>
<sst xmlns="http://schemas.openxmlformats.org/spreadsheetml/2006/main" count="61" uniqueCount="53">
  <si>
    <t>Toxic Equivalency Factor</t>
  </si>
  <si>
    <t>Benzo(a)pyrene Equivalents</t>
  </si>
  <si>
    <t>Location:</t>
  </si>
  <si>
    <t>Soil Sample No.</t>
  </si>
  <si>
    <t>Sample Date</t>
  </si>
  <si>
    <t>Contaminant</t>
  </si>
  <si>
    <t>Benzo(a)pyrene</t>
  </si>
  <si>
    <t>Benzo(a)anthracene</t>
  </si>
  <si>
    <t>Benzo(b)fluoranthene</t>
  </si>
  <si>
    <t>Benzo(k)fluoranthene</t>
  </si>
  <si>
    <t>Chrysene</t>
  </si>
  <si>
    <t>Dibenz(a,h)anthracene</t>
  </si>
  <si>
    <t>Indeno(1,2,3-cd)pyrene</t>
  </si>
  <si>
    <t>Depth (ft):</t>
  </si>
  <si>
    <t>Benzo(a)pyrene Conversion Table</t>
  </si>
  <si>
    <t>Concentration (mg/kg)</t>
  </si>
  <si>
    <t>Total Benzo(a)pyrene Equivalents =</t>
  </si>
  <si>
    <t>DE Residential = 0.1 mg/kg; DE Industrial = 0.7 mg/kg</t>
  </si>
  <si>
    <t>The concentration shown does not exceed the Residential Direct Exposure SCTL of 0.1 mg/kg.</t>
  </si>
  <si>
    <t>The concentration shown EXCEEDS the Residential Direct Exposure SCTL of 0.1 mg/kg.</t>
  </si>
  <si>
    <t>The concentration shown does not exceed the Industrial Direct Exposure SCTL of 0.7 mg/kg.</t>
  </si>
  <si>
    <t>The concentration shown EXCEEDS the Industrial Direct Exposure SCTL of 0.7 mg/kg.</t>
  </si>
  <si>
    <t>Data Qualifier</t>
  </si>
  <si>
    <t>Enter</t>
  </si>
  <si>
    <t>None</t>
  </si>
  <si>
    <t>reported value</t>
  </si>
  <si>
    <t>J</t>
  </si>
  <si>
    <t>1/2 reported value</t>
  </si>
  <si>
    <t>T</t>
  </si>
  <si>
    <t>reported (estimated) value</t>
  </si>
  <si>
    <t>I</t>
  </si>
  <si>
    <t>M</t>
  </si>
  <si>
    <t>U</t>
  </si>
  <si>
    <t>Quantified with certainty</t>
  </si>
  <si>
    <t>Estimated</t>
  </si>
  <si>
    <t>ND at MDL</t>
  </si>
  <si>
    <t>Detection</t>
  </si>
  <si>
    <t>Concentration Reported</t>
  </si>
  <si>
    <t>≥ MDL but &lt; PQL</t>
  </si>
  <si>
    <t>MDL</t>
  </si>
  <si>
    <t>Summary Criteria for Table Entries</t>
  </si>
  <si>
    <r>
      <t>INSTRUCTIONS</t>
    </r>
    <r>
      <rPr>
        <sz val="11"/>
        <rFont val="Arial"/>
        <family val="2"/>
      </rPr>
      <t xml:space="preserve">:  Calculate Total Benzo(a)pyrene Equivalents </t>
    </r>
    <r>
      <rPr>
        <u/>
        <sz val="11"/>
        <rFont val="Arial"/>
        <family val="2"/>
      </rPr>
      <t>if at least one of the carcinogenic PAHs is detected in the sample</t>
    </r>
    <r>
      <rPr>
        <sz val="11"/>
        <rFont val="Arial"/>
        <family val="2"/>
      </rPr>
      <t xml:space="preserve"> at a concentration equal to or higher than the Method Detection Limit (MDL), whether quantified with certainty (the concentration reported has no qualifier) or estimated (the concentration reported has a “J”, “T” or “I” qualifier).  Enter the contaminant concentrations (in mg/kg) for all seven carcinogenic PAHs in the yellow boxes using the following criteria (and see table below):</t>
    </r>
  </si>
  <si>
    <t>3. If detected at a concentration lower than the MDL and the concentration is estimated (has the “T”
    qualifier) enter the estimated value;</t>
  </si>
  <si>
    <t>4. If detected at a concentration equal to or higher than the MDL but lower than the Practical Quantitation
    Limit (PQL) and the concentration is estimated (has the “I” qualifier) enter the estimated value;</t>
  </si>
  <si>
    <t>For Direct Exposure Soil Cleanup Target Levels</t>
  </si>
  <si>
    <t>2. If not detected at the MDL (the concentration reported is the MDL followed by the “U” qualifier) enter 1/2
    of the reported value;</t>
  </si>
  <si>
    <t>Various</t>
  </si>
  <si>
    <t>&lt; MDL</t>
  </si>
  <si>
    <t>1. If quantified with certainty, or estimated and has the “J” qualifier, enter the reported value;</t>
  </si>
  <si>
    <t>5. If detected at a concentration equal to or higher than the MDL but lower than the PQL and it is not
    estimated (the concentration reported is the PQL followed by the “M” qualifier) enter 1/2 of the reported
    value.</t>
  </si>
  <si>
    <t>PQL</t>
  </si>
  <si>
    <t>Facility/Site Name:</t>
  </si>
  <si>
    <t>Facility/Site ID No.: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</si>
</sst>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00"/>
  </numFmts>
  <fonts count="9" x14ac:knownFonts="1">
    <font>
      <sz val="10"/>
      <name val="Arial"/>
    </font>
    <font>
      <sz val="16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u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164" fontId="0" fillId="2" borderId="4" xfId="0" applyNumberForma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165" fontId="0" fillId="2" borderId="5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0" fontId="0" fillId="0" borderId="0" xfId="0" applyAlignment="1">
      <alignment vertical="top"/>
    </xf>
    <xf numFmtId="0" fontId="0" fillId="0" borderId="7" xfId="0" applyBorder="1" applyAlignment="1">
      <alignment vertical="center"/>
    </xf>
    <xf numFmtId="0" fontId="0" fillId="0" borderId="7" xfId="0" applyBorder="1" applyAlignment="1"/>
    <xf numFmtId="0" fontId="0" fillId="0" borderId="0" xfId="0" applyAlignment="1"/>
    <xf numFmtId="0" fontId="6" fillId="0" borderId="0" xfId="0" applyFont="1"/>
    <xf numFmtId="0" fontId="5" fillId="0" borderId="0" xfId="0" applyFont="1" applyAlignment="1">
      <alignment horizontal="right"/>
    </xf>
    <xf numFmtId="164" fontId="0" fillId="0" borderId="0" xfId="0" applyNumberFormat="1" applyFill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3" fillId="0" borderId="0" xfId="0" applyFont="1"/>
    <xf numFmtId="0" fontId="3" fillId="0" borderId="0" xfId="0" applyFont="1" applyAlignment="1">
      <alignment vertical="top" wrapText="1"/>
    </xf>
    <xf numFmtId="0" fontId="0" fillId="0" borderId="12" xfId="0" applyFill="1" applyBorder="1"/>
    <xf numFmtId="0" fontId="7" fillId="2" borderId="13" xfId="0" applyFont="1" applyFill="1" applyBorder="1"/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7" fillId="2" borderId="17" xfId="0" applyFont="1" applyFill="1" applyBorder="1"/>
    <xf numFmtId="0" fontId="7" fillId="2" borderId="18" xfId="0" applyFont="1" applyFill="1" applyBorder="1"/>
    <xf numFmtId="0" fontId="7" fillId="2" borderId="19" xfId="0" applyFont="1" applyFill="1" applyBorder="1"/>
    <xf numFmtId="165" fontId="0" fillId="3" borderId="4" xfId="0" applyNumberFormat="1" applyFill="1" applyBorder="1" applyAlignment="1" applyProtection="1">
      <alignment horizontal="center"/>
      <protection locked="0"/>
    </xf>
    <xf numFmtId="165" fontId="2" fillId="3" borderId="5" xfId="0" applyNumberFormat="1" applyFont="1" applyFill="1" applyBorder="1" applyAlignment="1" applyProtection="1">
      <alignment horizontal="center"/>
      <protection locked="0"/>
    </xf>
    <xf numFmtId="165" fontId="0" fillId="3" borderId="5" xfId="0" applyNumberFormat="1" applyFill="1" applyBorder="1" applyAlignment="1" applyProtection="1">
      <alignment horizontal="center"/>
      <protection locked="0"/>
    </xf>
    <xf numFmtId="165" fontId="0" fillId="3" borderId="6" xfId="0" applyNumberForma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20" xfId="0" applyFont="1" applyBorder="1" applyAlignment="1" applyProtection="1">
      <alignment horizontal="left"/>
      <protection locked="0"/>
    </xf>
    <xf numFmtId="0" fontId="3" fillId="0" borderId="21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166" fontId="0" fillId="2" borderId="22" xfId="0" applyNumberFormat="1" applyFill="1" applyBorder="1" applyAlignment="1">
      <alignment horizontal="center"/>
    </xf>
    <xf numFmtId="166" fontId="0" fillId="2" borderId="23" xfId="0" applyNumberForma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8" fillId="0" borderId="0" xfId="0" applyNumberFormat="1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3" fillId="0" borderId="0" xfId="0" applyNumberFormat="1" applyFont="1" applyAlignment="1">
      <alignment horizontal="left" wrapText="1"/>
    </xf>
    <xf numFmtId="0" fontId="0" fillId="0" borderId="0" xfId="0" applyAlignment="1">
      <alignment horizontal="left" wrapText="1"/>
    </xf>
    <xf numFmtId="0" fontId="7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3" fillId="0" borderId="0" xfId="0" applyFont="1" applyAlignment="1" applyProtection="1">
      <alignment horizontal="center" vertical="top"/>
      <protection locked="0"/>
    </xf>
  </cellXfs>
  <cellStyles count="1">
    <cellStyle name="Normal" xfId="0" builtinId="0"/>
  </cellStyles>
  <dxfs count="4">
    <dxf>
      <font>
        <b/>
        <i val="0"/>
        <condense val="0"/>
        <extend val="0"/>
        <color indexed="10"/>
      </font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u val="none"/>
        <color indexed="17"/>
      </font>
    </dxf>
    <dxf>
      <font>
        <b val="0"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B3" sqref="B3"/>
    </sheetView>
  </sheetViews>
  <sheetFormatPr defaultColWidth="8.85546875" defaultRowHeight="12.75" x14ac:dyDescent="0.2"/>
  <cols>
    <col min="1" max="3" width="24.7109375" customWidth="1"/>
    <col min="4" max="4" width="26.7109375" customWidth="1"/>
    <col min="5" max="8" width="8.85546875" customWidth="1"/>
    <col min="9" max="9" width="8.85546875" hidden="1" customWidth="1"/>
  </cols>
  <sheetData>
    <row r="1" spans="1:5" ht="20.100000000000001" customHeight="1" x14ac:dyDescent="0.3">
      <c r="A1" s="53" t="s">
        <v>14</v>
      </c>
      <c r="B1" s="53"/>
      <c r="C1" s="53"/>
      <c r="D1" s="53"/>
      <c r="E1" s="12"/>
    </row>
    <row r="2" spans="1:5" s="21" customFormat="1" ht="19.5" customHeight="1" x14ac:dyDescent="0.2">
      <c r="A2" s="54" t="s">
        <v>44</v>
      </c>
      <c r="B2" s="54"/>
      <c r="C2" s="54"/>
      <c r="D2" s="54"/>
    </row>
    <row r="3" spans="1:5" s="21" customFormat="1" ht="15.75" customHeight="1" x14ac:dyDescent="0.2">
      <c r="A3" s="38" t="s">
        <v>51</v>
      </c>
      <c r="B3" s="39"/>
      <c r="C3" s="37"/>
      <c r="D3" s="37"/>
    </row>
    <row r="4" spans="1:5" s="21" customFormat="1" ht="15.75" customHeight="1" x14ac:dyDescent="0.2">
      <c r="A4" s="38" t="s">
        <v>2</v>
      </c>
      <c r="B4" s="40"/>
      <c r="C4" s="37"/>
      <c r="D4" s="37"/>
    </row>
    <row r="5" spans="1:5" s="21" customFormat="1" ht="15.75" customHeight="1" x14ac:dyDescent="0.2">
      <c r="A5" s="38" t="s">
        <v>52</v>
      </c>
      <c r="B5" s="40"/>
      <c r="C5" s="37"/>
      <c r="D5" s="37"/>
    </row>
    <row r="6" spans="1:5" s="21" customFormat="1" ht="15.75" customHeight="1" x14ac:dyDescent="0.2">
      <c r="A6" s="38"/>
      <c r="B6" s="38"/>
      <c r="C6" s="37"/>
      <c r="D6" s="37"/>
    </row>
    <row r="7" spans="1:5" s="21" customFormat="1" ht="15.75" customHeight="1" x14ac:dyDescent="0.2">
      <c r="A7" s="38" t="s">
        <v>3</v>
      </c>
      <c r="B7" s="39"/>
      <c r="C7" s="37"/>
      <c r="D7" s="37"/>
    </row>
    <row r="8" spans="1:5" s="21" customFormat="1" ht="15.75" customHeight="1" x14ac:dyDescent="0.2">
      <c r="A8" s="38" t="s">
        <v>4</v>
      </c>
      <c r="B8" s="40"/>
      <c r="C8" s="37"/>
      <c r="D8" s="37"/>
    </row>
    <row r="9" spans="1:5" s="21" customFormat="1" ht="15.75" customHeight="1" x14ac:dyDescent="0.2">
      <c r="A9" s="38" t="s">
        <v>2</v>
      </c>
      <c r="B9" s="40"/>
      <c r="C9" s="37"/>
      <c r="D9" s="37"/>
    </row>
    <row r="10" spans="1:5" s="21" customFormat="1" ht="15.75" customHeight="1" x14ac:dyDescent="0.2">
      <c r="A10" s="38" t="s">
        <v>13</v>
      </c>
      <c r="B10" s="40"/>
      <c r="C10" s="37"/>
      <c r="D10" s="37"/>
    </row>
    <row r="11" spans="1:5" s="21" customFormat="1" ht="15.75" customHeight="1" x14ac:dyDescent="0.2">
      <c r="A11" s="38"/>
      <c r="B11" s="41"/>
      <c r="C11" s="37"/>
      <c r="D11" s="37"/>
    </row>
    <row r="12" spans="1:5" ht="74.25" customHeight="1" x14ac:dyDescent="0.2">
      <c r="A12" s="47" t="s">
        <v>41</v>
      </c>
      <c r="B12" s="48"/>
      <c r="C12" s="48"/>
      <c r="D12" s="48"/>
      <c r="E12" s="22"/>
    </row>
    <row r="13" spans="1:5" ht="15.75" customHeight="1" x14ac:dyDescent="0.2">
      <c r="A13" s="49" t="s">
        <v>48</v>
      </c>
      <c r="B13" s="50"/>
      <c r="C13" s="50"/>
      <c r="D13" s="50"/>
      <c r="E13" s="16"/>
    </row>
    <row r="14" spans="1:5" ht="30.75" customHeight="1" x14ac:dyDescent="0.2">
      <c r="A14" s="49" t="s">
        <v>45</v>
      </c>
      <c r="B14" s="50"/>
      <c r="C14" s="50"/>
      <c r="D14" s="50"/>
      <c r="E14" s="16"/>
    </row>
    <row r="15" spans="1:5" ht="31.7" customHeight="1" x14ac:dyDescent="0.2">
      <c r="A15" s="49" t="s">
        <v>42</v>
      </c>
      <c r="B15" s="50"/>
      <c r="C15" s="50"/>
      <c r="D15" s="50"/>
      <c r="E15" s="16"/>
    </row>
    <row r="16" spans="1:5" ht="31.7" customHeight="1" x14ac:dyDescent="0.2">
      <c r="A16" s="49" t="s">
        <v>43</v>
      </c>
      <c r="B16" s="50"/>
      <c r="C16" s="50"/>
      <c r="D16" s="50"/>
      <c r="E16" s="16"/>
    </row>
    <row r="17" spans="1:9" ht="48" customHeight="1" x14ac:dyDescent="0.2">
      <c r="A17" s="49" t="s">
        <v>49</v>
      </c>
      <c r="B17" s="50"/>
      <c r="C17" s="50"/>
      <c r="D17" s="50"/>
      <c r="E17" s="16"/>
    </row>
    <row r="18" spans="1:9" ht="12.75" customHeight="1" thickBot="1" x14ac:dyDescent="0.25">
      <c r="A18" s="11"/>
      <c r="B18" s="10"/>
      <c r="C18" s="10"/>
      <c r="D18" s="10"/>
    </row>
    <row r="19" spans="1:9" ht="15.75" customHeight="1" thickBot="1" x14ac:dyDescent="0.25">
      <c r="A19" s="24" t="s">
        <v>5</v>
      </c>
      <c r="B19" s="25" t="s">
        <v>15</v>
      </c>
      <c r="C19" s="25" t="s">
        <v>0</v>
      </c>
      <c r="D19" s="26" t="s">
        <v>1</v>
      </c>
    </row>
    <row r="20" spans="1:9" ht="15.75" customHeight="1" x14ac:dyDescent="0.2">
      <c r="A20" s="1" t="s">
        <v>6</v>
      </c>
      <c r="B20" s="33">
        <v>0</v>
      </c>
      <c r="C20" s="4">
        <v>1</v>
      </c>
      <c r="D20" s="42">
        <f>B20*C20</f>
        <v>0</v>
      </c>
      <c r="F20" s="9"/>
    </row>
    <row r="21" spans="1:9" ht="15.75" customHeight="1" x14ac:dyDescent="0.2">
      <c r="A21" s="2" t="s">
        <v>7</v>
      </c>
      <c r="B21" s="34">
        <v>0</v>
      </c>
      <c r="C21" s="5">
        <v>0.1</v>
      </c>
      <c r="D21" s="42">
        <f t="shared" ref="D21:D26" si="0">B21*C21</f>
        <v>0</v>
      </c>
    </row>
    <row r="22" spans="1:9" ht="15.75" customHeight="1" x14ac:dyDescent="0.2">
      <c r="A22" s="2" t="s">
        <v>8</v>
      </c>
      <c r="B22" s="35">
        <v>0</v>
      </c>
      <c r="C22" s="5">
        <v>0.1</v>
      </c>
      <c r="D22" s="42">
        <f t="shared" si="0"/>
        <v>0</v>
      </c>
    </row>
    <row r="23" spans="1:9" ht="15.75" customHeight="1" x14ac:dyDescent="0.2">
      <c r="A23" s="2" t="s">
        <v>9</v>
      </c>
      <c r="B23" s="35">
        <v>0</v>
      </c>
      <c r="C23" s="6">
        <v>0.01</v>
      </c>
      <c r="D23" s="42">
        <f t="shared" si="0"/>
        <v>0</v>
      </c>
    </row>
    <row r="24" spans="1:9" ht="15.75" customHeight="1" x14ac:dyDescent="0.2">
      <c r="A24" s="2" t="s">
        <v>10</v>
      </c>
      <c r="B24" s="35">
        <v>0</v>
      </c>
      <c r="C24" s="7">
        <v>1E-3</v>
      </c>
      <c r="D24" s="42">
        <f t="shared" si="0"/>
        <v>0</v>
      </c>
    </row>
    <row r="25" spans="1:9" ht="15.75" customHeight="1" x14ac:dyDescent="0.2">
      <c r="A25" s="2" t="s">
        <v>11</v>
      </c>
      <c r="B25" s="35">
        <v>0</v>
      </c>
      <c r="C25" s="5">
        <v>1</v>
      </c>
      <c r="D25" s="42">
        <f t="shared" si="0"/>
        <v>0</v>
      </c>
    </row>
    <row r="26" spans="1:9" ht="15.75" customHeight="1" thickBot="1" x14ac:dyDescent="0.25">
      <c r="A26" s="3" t="s">
        <v>12</v>
      </c>
      <c r="B26" s="36">
        <v>0</v>
      </c>
      <c r="C26" s="8">
        <v>0.1</v>
      </c>
      <c r="D26" s="43">
        <f t="shared" si="0"/>
        <v>0</v>
      </c>
    </row>
    <row r="27" spans="1:9" x14ac:dyDescent="0.2">
      <c r="A27" s="23" t="s">
        <v>17</v>
      </c>
    </row>
    <row r="28" spans="1:9" ht="15" customHeight="1" x14ac:dyDescent="0.2">
      <c r="A28" s="51" t="s">
        <v>16</v>
      </c>
      <c r="B28" s="51"/>
      <c r="C28" s="51"/>
      <c r="D28" s="27">
        <f>SUM(D20:D26)</f>
        <v>0</v>
      </c>
    </row>
    <row r="29" spans="1:9" ht="7.5" customHeight="1" x14ac:dyDescent="0.2">
      <c r="A29" s="14"/>
      <c r="B29" s="14"/>
      <c r="C29" s="14"/>
      <c r="D29" s="15"/>
    </row>
    <row r="30" spans="1:9" ht="28.5" customHeight="1" x14ac:dyDescent="0.2">
      <c r="A30" s="52" t="str">
        <f>("The concentration shown "&amp;IF((INT($D$28*1000))/1000&gt;0.149,"EXCEEDS","does not exceed")&amp;" the Residential Direct Exposure SCTL of 0.1 mg/kg.")</f>
        <v>The concentration shown does not exceed the Residential Direct Exposure SCTL of 0.1 mg/kg.</v>
      </c>
      <c r="B30" s="52"/>
      <c r="C30" s="52"/>
      <c r="D30" s="52"/>
      <c r="I30" s="13" t="s">
        <v>18</v>
      </c>
    </row>
    <row r="31" spans="1:9" ht="26.45" customHeight="1" x14ac:dyDescent="0.2">
      <c r="A31" s="52" t="str">
        <f>("The concentration shown "&amp;IF((INT($D$28*1000)/1000)&gt;0.749,"EXCEEDS","does not exceed")&amp;" the Industrial Direct Exposure SCTL of 0.7 mg/kg.")</f>
        <v>The concentration shown does not exceed the Industrial Direct Exposure SCTL of 0.7 mg/kg.</v>
      </c>
      <c r="B31" s="52"/>
      <c r="C31" s="52"/>
      <c r="D31" s="52"/>
      <c r="I31" s="13" t="s">
        <v>19</v>
      </c>
    </row>
    <row r="32" spans="1:9" x14ac:dyDescent="0.2">
      <c r="I32" s="13" t="s">
        <v>20</v>
      </c>
    </row>
    <row r="33" spans="1:9" x14ac:dyDescent="0.2">
      <c r="I33" s="13" t="s">
        <v>21</v>
      </c>
    </row>
    <row r="34" spans="1:9" x14ac:dyDescent="0.2">
      <c r="A34" s="44" t="s">
        <v>40</v>
      </c>
      <c r="B34" s="45"/>
      <c r="C34" s="45"/>
      <c r="D34" s="46"/>
    </row>
    <row r="35" spans="1:9" x14ac:dyDescent="0.2">
      <c r="A35" s="30" t="s">
        <v>36</v>
      </c>
      <c r="B35" s="31" t="s">
        <v>37</v>
      </c>
      <c r="C35" s="31" t="s">
        <v>22</v>
      </c>
      <c r="D35" s="32" t="s">
        <v>23</v>
      </c>
    </row>
    <row r="36" spans="1:9" x14ac:dyDescent="0.2">
      <c r="A36" s="17" t="s">
        <v>46</v>
      </c>
      <c r="B36" s="17" t="s">
        <v>33</v>
      </c>
      <c r="C36" s="28" t="s">
        <v>24</v>
      </c>
      <c r="D36" s="18" t="s">
        <v>25</v>
      </c>
    </row>
    <row r="37" spans="1:9" x14ac:dyDescent="0.2">
      <c r="A37" s="17" t="s">
        <v>46</v>
      </c>
      <c r="B37" s="28" t="s">
        <v>34</v>
      </c>
      <c r="C37" s="28" t="s">
        <v>26</v>
      </c>
      <c r="D37" s="18" t="s">
        <v>29</v>
      </c>
    </row>
    <row r="38" spans="1:9" x14ac:dyDescent="0.2">
      <c r="A38" s="17" t="s">
        <v>35</v>
      </c>
      <c r="B38" s="28" t="s">
        <v>39</v>
      </c>
      <c r="C38" s="28" t="s">
        <v>32</v>
      </c>
      <c r="D38" s="18" t="s">
        <v>27</v>
      </c>
    </row>
    <row r="39" spans="1:9" x14ac:dyDescent="0.2">
      <c r="A39" s="17" t="s">
        <v>47</v>
      </c>
      <c r="B39" s="28" t="s">
        <v>34</v>
      </c>
      <c r="C39" s="28" t="s">
        <v>28</v>
      </c>
      <c r="D39" s="18" t="s">
        <v>29</v>
      </c>
    </row>
    <row r="40" spans="1:9" x14ac:dyDescent="0.2">
      <c r="A40" s="17" t="s">
        <v>38</v>
      </c>
      <c r="B40" s="28" t="s">
        <v>34</v>
      </c>
      <c r="C40" s="28" t="s">
        <v>30</v>
      </c>
      <c r="D40" s="18" t="s">
        <v>29</v>
      </c>
    </row>
    <row r="41" spans="1:9" x14ac:dyDescent="0.2">
      <c r="A41" s="19" t="s">
        <v>38</v>
      </c>
      <c r="B41" s="29" t="s">
        <v>50</v>
      </c>
      <c r="C41" s="29" t="s">
        <v>31</v>
      </c>
      <c r="D41" s="20" t="s">
        <v>27</v>
      </c>
    </row>
  </sheetData>
  <mergeCells count="12">
    <mergeCell ref="A1:D1"/>
    <mergeCell ref="A14:D14"/>
    <mergeCell ref="A15:D15"/>
    <mergeCell ref="A16:D16"/>
    <mergeCell ref="A2:D2"/>
    <mergeCell ref="A31:D31"/>
    <mergeCell ref="A34:D34"/>
    <mergeCell ref="A12:D12"/>
    <mergeCell ref="A13:D13"/>
    <mergeCell ref="A28:C28"/>
    <mergeCell ref="A30:D30"/>
    <mergeCell ref="A17:D17"/>
  </mergeCells>
  <phoneticPr fontId="0" type="noConversion"/>
  <conditionalFormatting sqref="A30:D30">
    <cfRule type="cellIs" dxfId="3" priority="1" stopIfTrue="1" operator="equal">
      <formula>$I$31</formula>
    </cfRule>
    <cfRule type="cellIs" dxfId="2" priority="2" stopIfTrue="1" operator="equal">
      <formula>$I$30</formula>
    </cfRule>
  </conditionalFormatting>
  <conditionalFormatting sqref="A31:D31">
    <cfRule type="cellIs" dxfId="1" priority="3" stopIfTrue="1" operator="equal">
      <formula>$I$32</formula>
    </cfRule>
    <cfRule type="cellIs" dxfId="0" priority="4" stopIfTrue="1" operator="equal">
      <formula>$I$33</formula>
    </cfRule>
  </conditionalFormatting>
  <printOptions horizontalCentered="1"/>
  <pageMargins left="0.75" right="0.75" top="1" bottom="1" header="0.5" footer="0.5"/>
  <pageSetup scale="85" orientation="portrait" r:id="rId1"/>
  <headerFooter alignWithMargins="0">
    <oddHeader>&amp;R&amp;D</oddHeader>
    <oddFooter>&amp;L&amp;8&amp;F\&amp;A&amp;Cpage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B(a)p TEQs</vt:lpstr>
      <vt:lpstr>'B(a)p TEQs'!Print_Area</vt:lpstr>
    </vt:vector>
  </TitlesOfParts>
  <Company>FDEP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Benzo(a)pyrene conversion table</dc:title>
  <dc:creator>FDEP</dc:creator>
  <cp:keywords>Benzo(a)pyrene; B(a)p; Conversion</cp:keywords>
  <dc:description>Fixed rounding error on comnparison statements 11-26-07</dc:description>
  <cp:lastModifiedBy>Austin R. Manny</cp:lastModifiedBy>
  <cp:lastPrinted>2005-09-12T19:33:35Z</cp:lastPrinted>
  <dcterms:created xsi:type="dcterms:W3CDTF">2005-04-26T13:22:53Z</dcterms:created>
  <dcterms:modified xsi:type="dcterms:W3CDTF">2017-01-23T21:45:45Z</dcterms:modified>
  <cp:category>Calculator</cp:category>
  <cp:contentStatus>Updated 11-26-07</cp:contentStatus>
</cp:coreProperties>
</file>