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SpeasFrost_S\Desktop\"/>
    </mc:Choice>
  </mc:AlternateContent>
  <xr:revisionPtr revIDLastSave="0" documentId="8_{DA8DBA59-4F9F-41C9-9CF1-1F45D677AA03}" xr6:coauthVersionLast="44" xr6:coauthVersionMax="44" xr10:uidLastSave="{00000000-0000-0000-0000-000000000000}"/>
  <bookViews>
    <workbookView xWindow="-108" yWindow="-108" windowWidth="23256" windowHeight="12576" tabRatio="774" xr2:uid="{00000000-000D-0000-FFFF-FFFF00000000}"/>
  </bookViews>
  <sheets>
    <sheet name="Project Info" sheetId="6" r:id="rId1"/>
    <sheet name="Afford 1" sheetId="7" r:id="rId2"/>
    <sheet name="Afford 2" sheetId="8" r:id="rId3"/>
    <sheet name="Afford 3" sheetId="13" r:id="rId4"/>
    <sheet name="Afford 4" sheetId="14" r:id="rId5"/>
    <sheet name="Afford 5" sheetId="15" r:id="rId6"/>
    <sheet name="Afford 6" sheetId="16" r:id="rId7"/>
    <sheet name="County Data" sheetId="2" state="hidden" r:id="rId8"/>
    <sheet name="County Index" sheetId="3" state="hidden" r:id="rId9"/>
    <sheet name="Tract Data" sheetId="5" state="hidden" r:id="rId10"/>
  </sheets>
  <definedNames>
    <definedName name="Does_this_include_Davis_Bacon_provisions?">'Project Info'!$R$3:$R$4</definedName>
    <definedName name="_xlnm.Print_Area" localSheetId="1">'Afford 1'!$A$1:$K$53</definedName>
    <definedName name="_xlnm.Print_Area" localSheetId="0">'Project Info'!$A$1:$G$19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 i="7" l="1"/>
  <c r="H5" i="7"/>
  <c r="D8" i="7"/>
  <c r="E8" i="7"/>
  <c r="D9" i="7"/>
  <c r="E9" i="7"/>
  <c r="G9" i="7"/>
  <c r="D10" i="7"/>
  <c r="E10" i="7"/>
  <c r="G10" i="7"/>
  <c r="G11" i="7" s="1"/>
  <c r="G12" i="7" s="1"/>
  <c r="G13" i="7" s="1"/>
  <c r="G14" i="7" s="1"/>
  <c r="G15" i="7" s="1"/>
  <c r="G16" i="7" s="1"/>
  <c r="G17" i="7" s="1"/>
  <c r="G18" i="7" s="1"/>
  <c r="G19" i="7" s="1"/>
  <c r="D11" i="7"/>
  <c r="E11" i="7"/>
  <c r="D12" i="7"/>
  <c r="E12" i="7"/>
  <c r="D13" i="7"/>
  <c r="E13" i="7"/>
  <c r="D14" i="7"/>
  <c r="E14" i="7"/>
  <c r="D15" i="7"/>
  <c r="E15" i="7"/>
  <c r="D16" i="7"/>
  <c r="E16" i="7"/>
  <c r="D17" i="7"/>
  <c r="E17" i="7"/>
  <c r="D18" i="7"/>
  <c r="E18" i="7"/>
  <c r="D19" i="7"/>
  <c r="E19" i="7"/>
  <c r="J19" i="7"/>
  <c r="J20" i="7" s="1"/>
  <c r="J21" i="7" s="1"/>
  <c r="J22" i="7" s="1"/>
  <c r="J23" i="7" s="1"/>
  <c r="J24" i="7" s="1"/>
  <c r="J25" i="7" s="1"/>
  <c r="J26" i="7" s="1"/>
  <c r="J27" i="7" s="1"/>
  <c r="J28" i="7" s="1"/>
  <c r="J29" i="7" s="1"/>
  <c r="J30" i="7" s="1"/>
  <c r="J31" i="7" s="1"/>
  <c r="J32" i="7" s="1"/>
  <c r="J33" i="7" s="1"/>
  <c r="J34" i="7" s="1"/>
  <c r="J35" i="7" s="1"/>
  <c r="J36" i="7" s="1"/>
  <c r="J37" i="7" s="1"/>
  <c r="J38" i="7" s="1"/>
  <c r="J39" i="7" s="1"/>
  <c r="J40" i="7" s="1"/>
  <c r="J41" i="7" s="1"/>
  <c r="D20" i="7"/>
  <c r="E20" i="7"/>
  <c r="D21" i="7"/>
  <c r="E21" i="7"/>
  <c r="G21" i="7"/>
  <c r="G22" i="7" s="1"/>
  <c r="G23" i="7" s="1"/>
  <c r="G24" i="7" s="1"/>
  <c r="G25" i="7" s="1"/>
  <c r="G26" i="7" s="1"/>
  <c r="G27" i="7" s="1"/>
  <c r="G28" i="7" s="1"/>
  <c r="G29" i="7" s="1"/>
  <c r="G30" i="7" s="1"/>
  <c r="G31" i="7" s="1"/>
  <c r="G32" i="7" s="1"/>
  <c r="G33" i="7" s="1"/>
  <c r="G34" i="7" s="1"/>
  <c r="G35" i="7" s="1"/>
  <c r="G36" i="7" s="1"/>
  <c r="G37" i="7" s="1"/>
  <c r="G38" i="7" s="1"/>
  <c r="G39" i="7" s="1"/>
  <c r="G40" i="7" s="1"/>
  <c r="J8" i="7" s="1"/>
  <c r="J9" i="7" s="1"/>
  <c r="J10" i="7" s="1"/>
  <c r="J11" i="7" s="1"/>
  <c r="J12" i="7" s="1"/>
  <c r="J13" i="7" s="1"/>
  <c r="J14" i="7" s="1"/>
  <c r="J15" i="7" s="1"/>
  <c r="J16" i="7" s="1"/>
  <c r="D22" i="7"/>
  <c r="E22" i="7"/>
  <c r="D23" i="7"/>
  <c r="E23" i="7"/>
  <c r="D24" i="7"/>
  <c r="E24" i="7"/>
  <c r="D25" i="7"/>
  <c r="E25" i="7"/>
  <c r="D26" i="7"/>
  <c r="E26" i="7"/>
  <c r="D27" i="7"/>
  <c r="E27" i="7"/>
  <c r="D28" i="7"/>
  <c r="E28" i="7"/>
  <c r="D29" i="7"/>
  <c r="E29" i="7"/>
  <c r="D30" i="7"/>
  <c r="E30" i="7"/>
  <c r="D31" i="7"/>
  <c r="E31" i="7"/>
  <c r="D32" i="7"/>
  <c r="E32" i="7"/>
  <c r="H3" i="16"/>
  <c r="H3" i="15"/>
  <c r="H3" i="14"/>
  <c r="H3" i="13"/>
  <c r="H3" i="8"/>
  <c r="E30" i="16"/>
  <c r="D30" i="16"/>
  <c r="E29" i="16"/>
  <c r="D29" i="16"/>
  <c r="E28" i="16"/>
  <c r="D28" i="16"/>
  <c r="E27" i="16"/>
  <c r="D27" i="16"/>
  <c r="E26" i="16"/>
  <c r="D26" i="16"/>
  <c r="E25" i="16"/>
  <c r="D25" i="16"/>
  <c r="E24" i="16"/>
  <c r="D24" i="16"/>
  <c r="E23" i="16"/>
  <c r="D23" i="16"/>
  <c r="E22" i="16"/>
  <c r="D22" i="16"/>
  <c r="E21" i="16"/>
  <c r="D21" i="16"/>
  <c r="E20" i="16"/>
  <c r="D20" i="16"/>
  <c r="G19" i="16"/>
  <c r="G20" i="16" s="1"/>
  <c r="G21" i="16" s="1"/>
  <c r="G22" i="16" s="1"/>
  <c r="G23" i="16" s="1"/>
  <c r="G24" i="16" s="1"/>
  <c r="G25" i="16" s="1"/>
  <c r="G26" i="16" s="1"/>
  <c r="G27" i="16" s="1"/>
  <c r="G28" i="16" s="1"/>
  <c r="G29" i="16" s="1"/>
  <c r="G30" i="16" s="1"/>
  <c r="G31" i="16" s="1"/>
  <c r="G32" i="16" s="1"/>
  <c r="G33" i="16" s="1"/>
  <c r="G34" i="16" s="1"/>
  <c r="G35" i="16" s="1"/>
  <c r="G36" i="16" s="1"/>
  <c r="G37" i="16" s="1"/>
  <c r="G38" i="16" s="1"/>
  <c r="J6" i="16" s="1"/>
  <c r="J7" i="16" s="1"/>
  <c r="J8" i="16" s="1"/>
  <c r="J9" i="16" s="1"/>
  <c r="J10" i="16" s="1"/>
  <c r="J11" i="16" s="1"/>
  <c r="J12" i="16" s="1"/>
  <c r="J13" i="16" s="1"/>
  <c r="J14" i="16" s="1"/>
  <c r="E19" i="16"/>
  <c r="D19" i="16"/>
  <c r="E18" i="16"/>
  <c r="D18" i="16"/>
  <c r="J17" i="16"/>
  <c r="J18" i="16" s="1"/>
  <c r="J19" i="16" s="1"/>
  <c r="J20" i="16" s="1"/>
  <c r="J21" i="16" s="1"/>
  <c r="J22" i="16" s="1"/>
  <c r="J23" i="16" s="1"/>
  <c r="J24" i="16" s="1"/>
  <c r="J25" i="16" s="1"/>
  <c r="J26" i="16" s="1"/>
  <c r="J27" i="16" s="1"/>
  <c r="J28" i="16" s="1"/>
  <c r="J29" i="16" s="1"/>
  <c r="J30" i="16" s="1"/>
  <c r="J31" i="16" s="1"/>
  <c r="J32" i="16" s="1"/>
  <c r="J33" i="16" s="1"/>
  <c r="J34" i="16" s="1"/>
  <c r="J35" i="16" s="1"/>
  <c r="J36" i="16" s="1"/>
  <c r="J37" i="16" s="1"/>
  <c r="J38" i="16" s="1"/>
  <c r="J39" i="16" s="1"/>
  <c r="E17" i="16"/>
  <c r="D17" i="16"/>
  <c r="E16" i="16"/>
  <c r="D16" i="16"/>
  <c r="E15" i="16"/>
  <c r="D15" i="16"/>
  <c r="E14" i="16"/>
  <c r="D14" i="16"/>
  <c r="E13" i="16"/>
  <c r="D13" i="16"/>
  <c r="E12" i="16"/>
  <c r="D12" i="16"/>
  <c r="E11" i="16"/>
  <c r="D11" i="16"/>
  <c r="E10" i="16"/>
  <c r="D10" i="16"/>
  <c r="E9" i="16"/>
  <c r="D9" i="16"/>
  <c r="E8" i="16"/>
  <c r="D8" i="16"/>
  <c r="G7" i="16"/>
  <c r="G8" i="16" s="1"/>
  <c r="G9" i="16" s="1"/>
  <c r="G10" i="16" s="1"/>
  <c r="G11" i="16" s="1"/>
  <c r="G12" i="16" s="1"/>
  <c r="G13" i="16" s="1"/>
  <c r="G14" i="16" s="1"/>
  <c r="G15" i="16" s="1"/>
  <c r="G16" i="16" s="1"/>
  <c r="G17" i="16" s="1"/>
  <c r="E7" i="16"/>
  <c r="D7" i="16"/>
  <c r="E6" i="16"/>
  <c r="D6" i="16"/>
  <c r="C3" i="16"/>
  <c r="E30" i="15"/>
  <c r="D30" i="15"/>
  <c r="E29" i="15"/>
  <c r="D29" i="15"/>
  <c r="E28" i="15"/>
  <c r="D28" i="15"/>
  <c r="E27" i="15"/>
  <c r="D27" i="15"/>
  <c r="E26" i="15"/>
  <c r="D26" i="15"/>
  <c r="E25" i="15"/>
  <c r="D25" i="15"/>
  <c r="E24" i="15"/>
  <c r="D24" i="15"/>
  <c r="E23" i="15"/>
  <c r="D23" i="15"/>
  <c r="E22" i="15"/>
  <c r="D22" i="15"/>
  <c r="E21" i="15"/>
  <c r="D21" i="15"/>
  <c r="E20" i="15"/>
  <c r="D20" i="15"/>
  <c r="G19" i="15"/>
  <c r="G20" i="15" s="1"/>
  <c r="G21" i="15" s="1"/>
  <c r="G22" i="15" s="1"/>
  <c r="G23" i="15" s="1"/>
  <c r="G24" i="15" s="1"/>
  <c r="G25" i="15" s="1"/>
  <c r="G26" i="15" s="1"/>
  <c r="G27" i="15" s="1"/>
  <c r="G28" i="15" s="1"/>
  <c r="G29" i="15" s="1"/>
  <c r="G30" i="15" s="1"/>
  <c r="G31" i="15" s="1"/>
  <c r="G32" i="15" s="1"/>
  <c r="G33" i="15" s="1"/>
  <c r="G34" i="15" s="1"/>
  <c r="G35" i="15" s="1"/>
  <c r="G36" i="15" s="1"/>
  <c r="G37" i="15" s="1"/>
  <c r="G38" i="15" s="1"/>
  <c r="J6" i="15" s="1"/>
  <c r="J7" i="15" s="1"/>
  <c r="J8" i="15" s="1"/>
  <c r="J9" i="15" s="1"/>
  <c r="J10" i="15" s="1"/>
  <c r="J11" i="15" s="1"/>
  <c r="J12" i="15" s="1"/>
  <c r="J13" i="15" s="1"/>
  <c r="J14" i="15" s="1"/>
  <c r="E19" i="15"/>
  <c r="D19" i="15"/>
  <c r="E18" i="15"/>
  <c r="D18" i="15"/>
  <c r="J17" i="15"/>
  <c r="J18" i="15" s="1"/>
  <c r="J19" i="15" s="1"/>
  <c r="J20" i="15" s="1"/>
  <c r="J21" i="15" s="1"/>
  <c r="J22" i="15" s="1"/>
  <c r="J23" i="15" s="1"/>
  <c r="J24" i="15" s="1"/>
  <c r="J25" i="15" s="1"/>
  <c r="J26" i="15" s="1"/>
  <c r="J27" i="15" s="1"/>
  <c r="J28" i="15" s="1"/>
  <c r="J29" i="15" s="1"/>
  <c r="J30" i="15" s="1"/>
  <c r="J31" i="15" s="1"/>
  <c r="J32" i="15" s="1"/>
  <c r="J33" i="15" s="1"/>
  <c r="J34" i="15" s="1"/>
  <c r="J35" i="15" s="1"/>
  <c r="J36" i="15" s="1"/>
  <c r="J37" i="15" s="1"/>
  <c r="J38" i="15" s="1"/>
  <c r="J39" i="15" s="1"/>
  <c r="E17" i="15"/>
  <c r="D17" i="15"/>
  <c r="E16" i="15"/>
  <c r="D16" i="15"/>
  <c r="E15" i="15"/>
  <c r="D15" i="15"/>
  <c r="E14" i="15"/>
  <c r="D14" i="15"/>
  <c r="E13" i="15"/>
  <c r="D13" i="15"/>
  <c r="E12" i="15"/>
  <c r="D12" i="15"/>
  <c r="E11" i="15"/>
  <c r="D11" i="15"/>
  <c r="E10" i="15"/>
  <c r="D10" i="15"/>
  <c r="E9" i="15"/>
  <c r="D9" i="15"/>
  <c r="E8" i="15"/>
  <c r="D8" i="15"/>
  <c r="G7" i="15"/>
  <c r="G8" i="15" s="1"/>
  <c r="G9" i="15" s="1"/>
  <c r="G10" i="15" s="1"/>
  <c r="G11" i="15" s="1"/>
  <c r="G12" i="15" s="1"/>
  <c r="G13" i="15" s="1"/>
  <c r="G14" i="15" s="1"/>
  <c r="G15" i="15" s="1"/>
  <c r="G16" i="15" s="1"/>
  <c r="G17" i="15" s="1"/>
  <c r="E7" i="15"/>
  <c r="D7" i="15"/>
  <c r="E6" i="15"/>
  <c r="D6" i="15"/>
  <c r="C3" i="15"/>
  <c r="E30" i="14"/>
  <c r="D30" i="14"/>
  <c r="E29" i="14"/>
  <c r="D29" i="14"/>
  <c r="E28" i="14"/>
  <c r="D28" i="14"/>
  <c r="E27" i="14"/>
  <c r="D27" i="14"/>
  <c r="E26" i="14"/>
  <c r="D26" i="14"/>
  <c r="E25" i="14"/>
  <c r="D25" i="14"/>
  <c r="E24" i="14"/>
  <c r="D24" i="14"/>
  <c r="E23" i="14"/>
  <c r="D23" i="14"/>
  <c r="E22" i="14"/>
  <c r="D22" i="14"/>
  <c r="E21" i="14"/>
  <c r="D21" i="14"/>
  <c r="E20" i="14"/>
  <c r="D20" i="14"/>
  <c r="G19" i="14"/>
  <c r="G20" i="14" s="1"/>
  <c r="G21" i="14" s="1"/>
  <c r="G22" i="14" s="1"/>
  <c r="G23" i="14" s="1"/>
  <c r="G24" i="14" s="1"/>
  <c r="G25" i="14" s="1"/>
  <c r="G26" i="14" s="1"/>
  <c r="G27" i="14" s="1"/>
  <c r="G28" i="14" s="1"/>
  <c r="G29" i="14" s="1"/>
  <c r="G30" i="14" s="1"/>
  <c r="G31" i="14" s="1"/>
  <c r="G32" i="14" s="1"/>
  <c r="G33" i="14" s="1"/>
  <c r="G34" i="14" s="1"/>
  <c r="G35" i="14" s="1"/>
  <c r="G36" i="14" s="1"/>
  <c r="G37" i="14" s="1"/>
  <c r="G38" i="14" s="1"/>
  <c r="J6" i="14" s="1"/>
  <c r="J7" i="14" s="1"/>
  <c r="J8" i="14" s="1"/>
  <c r="J9" i="14" s="1"/>
  <c r="J10" i="14" s="1"/>
  <c r="J11" i="14" s="1"/>
  <c r="J12" i="14" s="1"/>
  <c r="J13" i="14" s="1"/>
  <c r="J14" i="14" s="1"/>
  <c r="E19" i="14"/>
  <c r="D19" i="14"/>
  <c r="E18" i="14"/>
  <c r="D18" i="14"/>
  <c r="J17" i="14"/>
  <c r="J18" i="14" s="1"/>
  <c r="J19" i="14" s="1"/>
  <c r="J20" i="14" s="1"/>
  <c r="J21" i="14" s="1"/>
  <c r="J22" i="14" s="1"/>
  <c r="J23" i="14" s="1"/>
  <c r="J24" i="14" s="1"/>
  <c r="J25" i="14" s="1"/>
  <c r="J26" i="14" s="1"/>
  <c r="J27" i="14" s="1"/>
  <c r="J28" i="14" s="1"/>
  <c r="J29" i="14" s="1"/>
  <c r="J30" i="14" s="1"/>
  <c r="J31" i="14" s="1"/>
  <c r="J32" i="14" s="1"/>
  <c r="J33" i="14" s="1"/>
  <c r="J34" i="14" s="1"/>
  <c r="J35" i="14" s="1"/>
  <c r="J36" i="14" s="1"/>
  <c r="J37" i="14" s="1"/>
  <c r="J38" i="14" s="1"/>
  <c r="J39" i="14" s="1"/>
  <c r="E17" i="14"/>
  <c r="D17" i="14"/>
  <c r="E16" i="14"/>
  <c r="D16" i="14"/>
  <c r="E15" i="14"/>
  <c r="D15" i="14"/>
  <c r="E14" i="14"/>
  <c r="D14" i="14"/>
  <c r="E13" i="14"/>
  <c r="D13" i="14"/>
  <c r="E12" i="14"/>
  <c r="D12" i="14"/>
  <c r="E11" i="14"/>
  <c r="D11" i="14"/>
  <c r="E10" i="14"/>
  <c r="D10" i="14"/>
  <c r="E9" i="14"/>
  <c r="D9" i="14"/>
  <c r="E8" i="14"/>
  <c r="D8" i="14"/>
  <c r="G7" i="14"/>
  <c r="G8" i="14" s="1"/>
  <c r="G9" i="14" s="1"/>
  <c r="G10" i="14" s="1"/>
  <c r="G11" i="14" s="1"/>
  <c r="G12" i="14" s="1"/>
  <c r="G13" i="14" s="1"/>
  <c r="G14" i="14" s="1"/>
  <c r="G15" i="14" s="1"/>
  <c r="G16" i="14" s="1"/>
  <c r="G17" i="14" s="1"/>
  <c r="E7" i="14"/>
  <c r="D7" i="14"/>
  <c r="E6" i="14"/>
  <c r="D6" i="14"/>
  <c r="C3" i="14"/>
  <c r="E30" i="13"/>
  <c r="D30" i="13"/>
  <c r="E29" i="13"/>
  <c r="D29" i="13"/>
  <c r="E28" i="13"/>
  <c r="D28" i="13"/>
  <c r="E27" i="13"/>
  <c r="D27" i="13"/>
  <c r="E26" i="13"/>
  <c r="D26" i="13"/>
  <c r="E25" i="13"/>
  <c r="D25" i="13"/>
  <c r="E24" i="13"/>
  <c r="D24" i="13"/>
  <c r="E23" i="13"/>
  <c r="D23" i="13"/>
  <c r="E22" i="13"/>
  <c r="D22" i="13"/>
  <c r="E21" i="13"/>
  <c r="D21" i="13"/>
  <c r="E20" i="13"/>
  <c r="D20" i="13"/>
  <c r="G19" i="13"/>
  <c r="G20" i="13" s="1"/>
  <c r="G21" i="13" s="1"/>
  <c r="G22" i="13" s="1"/>
  <c r="G23" i="13" s="1"/>
  <c r="G24" i="13" s="1"/>
  <c r="G25" i="13" s="1"/>
  <c r="G26" i="13" s="1"/>
  <c r="G27" i="13" s="1"/>
  <c r="G28" i="13" s="1"/>
  <c r="G29" i="13" s="1"/>
  <c r="G30" i="13" s="1"/>
  <c r="G31" i="13" s="1"/>
  <c r="G32" i="13" s="1"/>
  <c r="G33" i="13" s="1"/>
  <c r="G34" i="13" s="1"/>
  <c r="G35" i="13" s="1"/>
  <c r="G36" i="13" s="1"/>
  <c r="G37" i="13" s="1"/>
  <c r="G38" i="13" s="1"/>
  <c r="J6" i="13" s="1"/>
  <c r="J7" i="13" s="1"/>
  <c r="J8" i="13" s="1"/>
  <c r="J9" i="13" s="1"/>
  <c r="J10" i="13" s="1"/>
  <c r="J11" i="13" s="1"/>
  <c r="J12" i="13" s="1"/>
  <c r="J13" i="13" s="1"/>
  <c r="J14" i="13" s="1"/>
  <c r="E19" i="13"/>
  <c r="D19" i="13"/>
  <c r="E18" i="13"/>
  <c r="D18" i="13"/>
  <c r="J17" i="13"/>
  <c r="J18" i="13" s="1"/>
  <c r="J19" i="13" s="1"/>
  <c r="J20" i="13" s="1"/>
  <c r="J21" i="13" s="1"/>
  <c r="J22" i="13" s="1"/>
  <c r="J23" i="13" s="1"/>
  <c r="J24" i="13" s="1"/>
  <c r="J25" i="13" s="1"/>
  <c r="J26" i="13" s="1"/>
  <c r="J27" i="13" s="1"/>
  <c r="J28" i="13" s="1"/>
  <c r="J29" i="13" s="1"/>
  <c r="J30" i="13" s="1"/>
  <c r="J31" i="13" s="1"/>
  <c r="J32" i="13" s="1"/>
  <c r="J33" i="13" s="1"/>
  <c r="J34" i="13" s="1"/>
  <c r="J35" i="13" s="1"/>
  <c r="J36" i="13" s="1"/>
  <c r="J37" i="13" s="1"/>
  <c r="J38" i="13" s="1"/>
  <c r="J39" i="13" s="1"/>
  <c r="E17" i="13"/>
  <c r="D17" i="13"/>
  <c r="E16" i="13"/>
  <c r="D16" i="13"/>
  <c r="E15" i="13"/>
  <c r="D15" i="13"/>
  <c r="E14" i="13"/>
  <c r="D14" i="13"/>
  <c r="E13" i="13"/>
  <c r="D13" i="13"/>
  <c r="E12" i="13"/>
  <c r="D12" i="13"/>
  <c r="E11" i="13"/>
  <c r="D11" i="13"/>
  <c r="E10" i="13"/>
  <c r="D10" i="13"/>
  <c r="E9" i="13"/>
  <c r="D9" i="13"/>
  <c r="E8" i="13"/>
  <c r="D8" i="13"/>
  <c r="G7" i="13"/>
  <c r="G8" i="13" s="1"/>
  <c r="G9" i="13" s="1"/>
  <c r="G10" i="13" s="1"/>
  <c r="G11" i="13" s="1"/>
  <c r="G12" i="13" s="1"/>
  <c r="G13" i="13" s="1"/>
  <c r="G14" i="13" s="1"/>
  <c r="G15" i="13" s="1"/>
  <c r="G16" i="13" s="1"/>
  <c r="G17" i="13" s="1"/>
  <c r="E7" i="13"/>
  <c r="D7" i="13"/>
  <c r="E6" i="13"/>
  <c r="D6" i="13"/>
  <c r="C3" i="13"/>
  <c r="C3" i="8"/>
  <c r="E30" i="8"/>
  <c r="E29" i="8"/>
  <c r="E28" i="8"/>
  <c r="E27" i="8"/>
  <c r="E26" i="8"/>
  <c r="E25" i="8"/>
  <c r="E24" i="8"/>
  <c r="E23" i="8"/>
  <c r="E22" i="8"/>
  <c r="E21" i="8"/>
  <c r="E20" i="8"/>
  <c r="E19" i="8"/>
  <c r="E18" i="8"/>
  <c r="E17" i="8"/>
  <c r="E16" i="8"/>
  <c r="E15" i="8"/>
  <c r="E14" i="8"/>
  <c r="E13" i="8"/>
  <c r="E12" i="8"/>
  <c r="E11" i="8"/>
  <c r="E10" i="8"/>
  <c r="E9" i="8"/>
  <c r="E8" i="8"/>
  <c r="E7" i="8"/>
  <c r="E6" i="8"/>
  <c r="D30" i="8"/>
  <c r="D29" i="8"/>
  <c r="D28" i="8"/>
  <c r="D27" i="8"/>
  <c r="D26" i="8"/>
  <c r="D25" i="8"/>
  <c r="D24" i="8"/>
  <c r="D23" i="8"/>
  <c r="D22" i="8"/>
  <c r="D21" i="8"/>
  <c r="D20" i="8"/>
  <c r="D19" i="8"/>
  <c r="D18" i="8"/>
  <c r="D17" i="8"/>
  <c r="D16" i="8"/>
  <c r="D15" i="8"/>
  <c r="D14" i="8"/>
  <c r="D13" i="8"/>
  <c r="D12" i="8"/>
  <c r="D11" i="8"/>
  <c r="D10" i="8"/>
  <c r="D9" i="8"/>
  <c r="D8" i="8"/>
  <c r="D7" i="8"/>
  <c r="D6" i="8"/>
  <c r="G19" i="8"/>
  <c r="G20" i="8" s="1"/>
  <c r="G21" i="8" s="1"/>
  <c r="G22" i="8" s="1"/>
  <c r="G23" i="8" s="1"/>
  <c r="G24" i="8" s="1"/>
  <c r="G25" i="8" s="1"/>
  <c r="G26" i="8" s="1"/>
  <c r="G27" i="8" s="1"/>
  <c r="G28" i="8" s="1"/>
  <c r="G29" i="8" s="1"/>
  <c r="G30" i="8" s="1"/>
  <c r="G31" i="8" s="1"/>
  <c r="G32" i="8" s="1"/>
  <c r="G33" i="8" s="1"/>
  <c r="G34" i="8" s="1"/>
  <c r="G35" i="8" s="1"/>
  <c r="G36" i="8" s="1"/>
  <c r="G37" i="8" s="1"/>
  <c r="G38" i="8" s="1"/>
  <c r="J6" i="8" s="1"/>
  <c r="J7" i="8" s="1"/>
  <c r="J8" i="8" s="1"/>
  <c r="J9" i="8" s="1"/>
  <c r="J10" i="8" s="1"/>
  <c r="J11" i="8" s="1"/>
  <c r="J12" i="8" s="1"/>
  <c r="J13" i="8" s="1"/>
  <c r="J14" i="8" s="1"/>
  <c r="J17" i="8"/>
  <c r="J18" i="8" s="1"/>
  <c r="J19" i="8" s="1"/>
  <c r="J20" i="8" s="1"/>
  <c r="J21" i="8" s="1"/>
  <c r="J22" i="8" s="1"/>
  <c r="J23" i="8" s="1"/>
  <c r="J24" i="8" s="1"/>
  <c r="J25" i="8" s="1"/>
  <c r="J26" i="8" s="1"/>
  <c r="J27" i="8" s="1"/>
  <c r="J28" i="8" s="1"/>
  <c r="J29" i="8" s="1"/>
  <c r="J30" i="8" s="1"/>
  <c r="J31" i="8" s="1"/>
  <c r="J32" i="8" s="1"/>
  <c r="J33" i="8" s="1"/>
  <c r="J34" i="8" s="1"/>
  <c r="J35" i="8" s="1"/>
  <c r="J36" i="8" s="1"/>
  <c r="J37" i="8" s="1"/>
  <c r="J38" i="8" s="1"/>
  <c r="J39" i="8" s="1"/>
  <c r="G7" i="8"/>
  <c r="G8" i="8" s="1"/>
  <c r="G9" i="8" s="1"/>
  <c r="G10" i="8" s="1"/>
  <c r="G11" i="8" s="1"/>
  <c r="G12" i="8" s="1"/>
  <c r="G13" i="8" s="1"/>
  <c r="G14" i="8" s="1"/>
  <c r="G15" i="8" s="1"/>
  <c r="G16" i="8" s="1"/>
  <c r="G17" i="8" s="1"/>
  <c r="R9" i="6"/>
  <c r="R8" i="6"/>
  <c r="R7" i="6"/>
  <c r="R6" i="6"/>
  <c r="E31" i="16" l="1"/>
  <c r="E43" i="7" s="1"/>
  <c r="E31" i="14"/>
  <c r="E41" i="7" s="1"/>
  <c r="D31" i="14"/>
  <c r="D41" i="7" s="1"/>
  <c r="D33" i="7"/>
  <c r="D38" i="7" s="1"/>
  <c r="E33" i="7"/>
  <c r="E38" i="7" s="1"/>
  <c r="D31" i="16"/>
  <c r="D43" i="7" s="1"/>
  <c r="D31" i="15"/>
  <c r="D42" i="7" s="1"/>
  <c r="E31" i="15"/>
  <c r="E42" i="7" s="1"/>
  <c r="D31" i="13"/>
  <c r="D40" i="7" s="1"/>
  <c r="E31" i="13"/>
  <c r="E40" i="7" s="1"/>
  <c r="E31" i="8"/>
  <c r="E39" i="7" s="1"/>
  <c r="D31" i="8"/>
  <c r="D39" i="7" s="1"/>
  <c r="B11" i="6"/>
  <c r="A1573" i="5"/>
  <c r="A2359" i="5"/>
  <c r="A1966" i="5"/>
  <c r="A2162"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439" i="5"/>
  <c r="A440" i="5"/>
  <c r="A441" i="5"/>
  <c r="A442" i="5"/>
  <c r="A443" i="5"/>
  <c r="A444" i="5"/>
  <c r="A445" i="5"/>
  <c r="A446" i="5"/>
  <c r="A447" i="5"/>
  <c r="A448" i="5"/>
  <c r="A449" i="5"/>
  <c r="A450" i="5"/>
  <c r="A451" i="5"/>
  <c r="A452" i="5"/>
  <c r="A453" i="5"/>
  <c r="A454" i="5"/>
  <c r="A455" i="5"/>
  <c r="A456" i="5"/>
  <c r="A457" i="5"/>
  <c r="A458" i="5"/>
  <c r="A459" i="5"/>
  <c r="A460" i="5"/>
  <c r="A461" i="5"/>
  <c r="A462" i="5"/>
  <c r="A463" i="5"/>
  <c r="A464" i="5"/>
  <c r="A465" i="5"/>
  <c r="A466" i="5"/>
  <c r="A467" i="5"/>
  <c r="A468" i="5"/>
  <c r="A469" i="5"/>
  <c r="A470" i="5"/>
  <c r="A471" i="5"/>
  <c r="A472" i="5"/>
  <c r="A473" i="5"/>
  <c r="A474" i="5"/>
  <c r="A475" i="5"/>
  <c r="A476" i="5"/>
  <c r="A477" i="5"/>
  <c r="A478" i="5"/>
  <c r="A479" i="5"/>
  <c r="A480" i="5"/>
  <c r="A481" i="5"/>
  <c r="A482" i="5"/>
  <c r="A483" i="5"/>
  <c r="A484" i="5"/>
  <c r="A485" i="5"/>
  <c r="A486" i="5"/>
  <c r="A487" i="5"/>
  <c r="A488" i="5"/>
  <c r="A489" i="5"/>
  <c r="A490" i="5"/>
  <c r="A491" i="5"/>
  <c r="A492" i="5"/>
  <c r="A493" i="5"/>
  <c r="A494" i="5"/>
  <c r="A495" i="5"/>
  <c r="A496" i="5"/>
  <c r="A497" i="5"/>
  <c r="A498" i="5"/>
  <c r="A499" i="5"/>
  <c r="A500" i="5"/>
  <c r="A501" i="5"/>
  <c r="A502" i="5"/>
  <c r="A503" i="5"/>
  <c r="A504" i="5"/>
  <c r="A505" i="5"/>
  <c r="A506" i="5"/>
  <c r="A507" i="5"/>
  <c r="A508" i="5"/>
  <c r="A509" i="5"/>
  <c r="A510" i="5"/>
  <c r="A511" i="5"/>
  <c r="A512" i="5"/>
  <c r="A513" i="5"/>
  <c r="A514" i="5"/>
  <c r="A515" i="5"/>
  <c r="A516" i="5"/>
  <c r="A517" i="5"/>
  <c r="A518" i="5"/>
  <c r="A519" i="5"/>
  <c r="A520" i="5"/>
  <c r="A521" i="5"/>
  <c r="A522" i="5"/>
  <c r="A523" i="5"/>
  <c r="A524" i="5"/>
  <c r="A525" i="5"/>
  <c r="A526" i="5"/>
  <c r="A527" i="5"/>
  <c r="A528" i="5"/>
  <c r="A529" i="5"/>
  <c r="A530" i="5"/>
  <c r="A531" i="5"/>
  <c r="A532" i="5"/>
  <c r="A533" i="5"/>
  <c r="A534" i="5"/>
  <c r="A535" i="5"/>
  <c r="A536" i="5"/>
  <c r="A537" i="5"/>
  <c r="A538" i="5"/>
  <c r="A539" i="5"/>
  <c r="A540" i="5"/>
  <c r="A541" i="5"/>
  <c r="A542" i="5"/>
  <c r="A543" i="5"/>
  <c r="A544" i="5"/>
  <c r="A545" i="5"/>
  <c r="A546" i="5"/>
  <c r="A547" i="5"/>
  <c r="A548" i="5"/>
  <c r="A549" i="5"/>
  <c r="A550" i="5"/>
  <c r="A551" i="5"/>
  <c r="A552" i="5"/>
  <c r="A553" i="5"/>
  <c r="A554" i="5"/>
  <c r="A555" i="5"/>
  <c r="A556" i="5"/>
  <c r="A557" i="5"/>
  <c r="A558" i="5"/>
  <c r="A559" i="5"/>
  <c r="A560" i="5"/>
  <c r="A561" i="5"/>
  <c r="A562" i="5"/>
  <c r="A563" i="5"/>
  <c r="A564" i="5"/>
  <c r="A565" i="5"/>
  <c r="A566" i="5"/>
  <c r="A567" i="5"/>
  <c r="A568" i="5"/>
  <c r="A569" i="5"/>
  <c r="A570" i="5"/>
  <c r="A571" i="5"/>
  <c r="A572" i="5"/>
  <c r="A573" i="5"/>
  <c r="A574" i="5"/>
  <c r="A575" i="5"/>
  <c r="A576" i="5"/>
  <c r="A577" i="5"/>
  <c r="A578" i="5"/>
  <c r="A579" i="5"/>
  <c r="A580" i="5"/>
  <c r="A581" i="5"/>
  <c r="A582" i="5"/>
  <c r="A583" i="5"/>
  <c r="A584" i="5"/>
  <c r="A585" i="5"/>
  <c r="A586" i="5"/>
  <c r="A587" i="5"/>
  <c r="A588" i="5"/>
  <c r="A589" i="5"/>
  <c r="A590" i="5"/>
  <c r="A591" i="5"/>
  <c r="A592" i="5"/>
  <c r="A593" i="5"/>
  <c r="A594" i="5"/>
  <c r="A595" i="5"/>
  <c r="A596" i="5"/>
  <c r="A597" i="5"/>
  <c r="A598" i="5"/>
  <c r="A599" i="5"/>
  <c r="A600" i="5"/>
  <c r="A601" i="5"/>
  <c r="A602" i="5"/>
  <c r="A603" i="5"/>
  <c r="A604" i="5"/>
  <c r="A605" i="5"/>
  <c r="A606" i="5"/>
  <c r="A607" i="5"/>
  <c r="A608" i="5"/>
  <c r="A609" i="5"/>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654" i="5"/>
  <c r="A655" i="5"/>
  <c r="A656" i="5"/>
  <c r="A657" i="5"/>
  <c r="A658" i="5"/>
  <c r="A659" i="5"/>
  <c r="A660" i="5"/>
  <c r="A661" i="5"/>
  <c r="A662" i="5"/>
  <c r="A663" i="5"/>
  <c r="A664" i="5"/>
  <c r="A665" i="5"/>
  <c r="A666" i="5"/>
  <c r="A667" i="5"/>
  <c r="A668" i="5"/>
  <c r="A669" i="5"/>
  <c r="A670" i="5"/>
  <c r="A671" i="5"/>
  <c r="A672" i="5"/>
  <c r="A673" i="5"/>
  <c r="A674" i="5"/>
  <c r="A675" i="5"/>
  <c r="A676" i="5"/>
  <c r="A677" i="5"/>
  <c r="A678" i="5"/>
  <c r="A679" i="5"/>
  <c r="A680" i="5"/>
  <c r="A681" i="5"/>
  <c r="A682" i="5"/>
  <c r="A683" i="5"/>
  <c r="A684" i="5"/>
  <c r="A685" i="5"/>
  <c r="A686" i="5"/>
  <c r="A687" i="5"/>
  <c r="A688" i="5"/>
  <c r="A689" i="5"/>
  <c r="A690" i="5"/>
  <c r="A691" i="5"/>
  <c r="A692" i="5"/>
  <c r="A693" i="5"/>
  <c r="A694" i="5"/>
  <c r="A695" i="5"/>
  <c r="A696" i="5"/>
  <c r="A697" i="5"/>
  <c r="A698" i="5"/>
  <c r="A699" i="5"/>
  <c r="A700" i="5"/>
  <c r="A701" i="5"/>
  <c r="A702" i="5"/>
  <c r="A703" i="5"/>
  <c r="A704" i="5"/>
  <c r="A705" i="5"/>
  <c r="A706" i="5"/>
  <c r="A707" i="5"/>
  <c r="A708" i="5"/>
  <c r="A709" i="5"/>
  <c r="A710" i="5"/>
  <c r="A711" i="5"/>
  <c r="A712" i="5"/>
  <c r="A713" i="5"/>
  <c r="A714" i="5"/>
  <c r="A715" i="5"/>
  <c r="A716" i="5"/>
  <c r="A717" i="5"/>
  <c r="A718" i="5"/>
  <c r="A719" i="5"/>
  <c r="A720" i="5"/>
  <c r="A721" i="5"/>
  <c r="A722" i="5"/>
  <c r="A723" i="5"/>
  <c r="A724" i="5"/>
  <c r="A725" i="5"/>
  <c r="A726" i="5"/>
  <c r="A727" i="5"/>
  <c r="A728" i="5"/>
  <c r="A729" i="5"/>
  <c r="A730" i="5"/>
  <c r="A731" i="5"/>
  <c r="A732" i="5"/>
  <c r="A733" i="5"/>
  <c r="A734" i="5"/>
  <c r="A735" i="5"/>
  <c r="A736" i="5"/>
  <c r="A737" i="5"/>
  <c r="A738" i="5"/>
  <c r="A739" i="5"/>
  <c r="A740" i="5"/>
  <c r="A741" i="5"/>
  <c r="A742" i="5"/>
  <c r="A743" i="5"/>
  <c r="A744" i="5"/>
  <c r="A745" i="5"/>
  <c r="A746" i="5"/>
  <c r="A747" i="5"/>
  <c r="A748" i="5"/>
  <c r="A749" i="5"/>
  <c r="A750" i="5"/>
  <c r="A751" i="5"/>
  <c r="A752" i="5"/>
  <c r="A753" i="5"/>
  <c r="A754" i="5"/>
  <c r="A755" i="5"/>
  <c r="A756" i="5"/>
  <c r="A757" i="5"/>
  <c r="A758" i="5"/>
  <c r="A759" i="5"/>
  <c r="A760" i="5"/>
  <c r="A761" i="5"/>
  <c r="A762" i="5"/>
  <c r="A763" i="5"/>
  <c r="A764" i="5"/>
  <c r="A765" i="5"/>
  <c r="A766" i="5"/>
  <c r="A767" i="5"/>
  <c r="A768" i="5"/>
  <c r="A769" i="5"/>
  <c r="A770" i="5"/>
  <c r="A771" i="5"/>
  <c r="A772" i="5"/>
  <c r="A773" i="5"/>
  <c r="A774" i="5"/>
  <c r="A775" i="5"/>
  <c r="A776" i="5"/>
  <c r="A777" i="5"/>
  <c r="A778" i="5"/>
  <c r="A779" i="5"/>
  <c r="A780" i="5"/>
  <c r="A781" i="5"/>
  <c r="A782" i="5"/>
  <c r="A783" i="5"/>
  <c r="A784" i="5"/>
  <c r="A785" i="5"/>
  <c r="A786" i="5"/>
  <c r="A787" i="5"/>
  <c r="A788" i="5"/>
  <c r="A789" i="5"/>
  <c r="A790" i="5"/>
  <c r="A791" i="5"/>
  <c r="A792" i="5"/>
  <c r="A793" i="5"/>
  <c r="A794" i="5"/>
  <c r="A795" i="5"/>
  <c r="A796" i="5"/>
  <c r="A797" i="5"/>
  <c r="A798" i="5"/>
  <c r="A799" i="5"/>
  <c r="A800" i="5"/>
  <c r="A801" i="5"/>
  <c r="A802" i="5"/>
  <c r="A803" i="5"/>
  <c r="A804" i="5"/>
  <c r="A805" i="5"/>
  <c r="A806" i="5"/>
  <c r="A807" i="5"/>
  <c r="A808" i="5"/>
  <c r="A809" i="5"/>
  <c r="A810" i="5"/>
  <c r="A811" i="5"/>
  <c r="A812" i="5"/>
  <c r="A813" i="5"/>
  <c r="A814" i="5"/>
  <c r="A815" i="5"/>
  <c r="A816" i="5"/>
  <c r="A817" i="5"/>
  <c r="A818" i="5"/>
  <c r="A819" i="5"/>
  <c r="A820" i="5"/>
  <c r="A821" i="5"/>
  <c r="A822" i="5"/>
  <c r="A823" i="5"/>
  <c r="A824" i="5"/>
  <c r="A825" i="5"/>
  <c r="A826" i="5"/>
  <c r="A827" i="5"/>
  <c r="A828" i="5"/>
  <c r="A829" i="5"/>
  <c r="A830" i="5"/>
  <c r="A831" i="5"/>
  <c r="A832" i="5"/>
  <c r="A833" i="5"/>
  <c r="A834" i="5"/>
  <c r="A835" i="5"/>
  <c r="A836" i="5"/>
  <c r="A837" i="5"/>
  <c r="A838" i="5"/>
  <c r="A839" i="5"/>
  <c r="A840" i="5"/>
  <c r="A841" i="5"/>
  <c r="A842" i="5"/>
  <c r="A843" i="5"/>
  <c r="A844" i="5"/>
  <c r="A845" i="5"/>
  <c r="A846" i="5"/>
  <c r="A847" i="5"/>
  <c r="A848" i="5"/>
  <c r="A849" i="5"/>
  <c r="A850" i="5"/>
  <c r="A851" i="5"/>
  <c r="A852" i="5"/>
  <c r="A853" i="5"/>
  <c r="A854" i="5"/>
  <c r="A855" i="5"/>
  <c r="A856" i="5"/>
  <c r="A857" i="5"/>
  <c r="A858" i="5"/>
  <c r="A859" i="5"/>
  <c r="A860" i="5"/>
  <c r="A861" i="5"/>
  <c r="A862" i="5"/>
  <c r="A863" i="5"/>
  <c r="A864" i="5"/>
  <c r="A865" i="5"/>
  <c r="A866" i="5"/>
  <c r="A867" i="5"/>
  <c r="A868" i="5"/>
  <c r="A869" i="5"/>
  <c r="A870" i="5"/>
  <c r="A871" i="5"/>
  <c r="A872" i="5"/>
  <c r="A873" i="5"/>
  <c r="A874" i="5"/>
  <c r="A875" i="5"/>
  <c r="A876" i="5"/>
  <c r="A877" i="5"/>
  <c r="A878" i="5"/>
  <c r="A879" i="5"/>
  <c r="A880" i="5"/>
  <c r="A881" i="5"/>
  <c r="A882" i="5"/>
  <c r="A883" i="5"/>
  <c r="A884" i="5"/>
  <c r="A885" i="5"/>
  <c r="A886" i="5"/>
  <c r="A887" i="5"/>
  <c r="A888" i="5"/>
  <c r="A889" i="5"/>
  <c r="A890" i="5"/>
  <c r="A891" i="5"/>
  <c r="A892" i="5"/>
  <c r="A893" i="5"/>
  <c r="A894" i="5"/>
  <c r="A895" i="5"/>
  <c r="A896" i="5"/>
  <c r="A897" i="5"/>
  <c r="A898" i="5"/>
  <c r="A899" i="5"/>
  <c r="A900" i="5"/>
  <c r="A901" i="5"/>
  <c r="A902" i="5"/>
  <c r="A903" i="5"/>
  <c r="A904" i="5"/>
  <c r="A905" i="5"/>
  <c r="A906" i="5"/>
  <c r="A907" i="5"/>
  <c r="A908" i="5"/>
  <c r="A909" i="5"/>
  <c r="A910" i="5"/>
  <c r="A911" i="5"/>
  <c r="A912" i="5"/>
  <c r="A913" i="5"/>
  <c r="A914" i="5"/>
  <c r="A915" i="5"/>
  <c r="A916" i="5"/>
  <c r="A917" i="5"/>
  <c r="A918" i="5"/>
  <c r="A919" i="5"/>
  <c r="A920" i="5"/>
  <c r="A921" i="5"/>
  <c r="A922" i="5"/>
  <c r="A923" i="5"/>
  <c r="A924" i="5"/>
  <c r="A925" i="5"/>
  <c r="A926" i="5"/>
  <c r="A927" i="5"/>
  <c r="A928" i="5"/>
  <c r="A929" i="5"/>
  <c r="A930" i="5"/>
  <c r="A931" i="5"/>
  <c r="A932" i="5"/>
  <c r="A933" i="5"/>
  <c r="A934" i="5"/>
  <c r="A935" i="5"/>
  <c r="A936" i="5"/>
  <c r="A937" i="5"/>
  <c r="A938" i="5"/>
  <c r="A939" i="5"/>
  <c r="A940" i="5"/>
  <c r="A941" i="5"/>
  <c r="A942" i="5"/>
  <c r="A943" i="5"/>
  <c r="A944" i="5"/>
  <c r="A945" i="5"/>
  <c r="A946" i="5"/>
  <c r="A947" i="5"/>
  <c r="A948" i="5"/>
  <c r="A949" i="5"/>
  <c r="A950" i="5"/>
  <c r="A951" i="5"/>
  <c r="A952" i="5"/>
  <c r="A953" i="5"/>
  <c r="A954" i="5"/>
  <c r="A955" i="5"/>
  <c r="A956" i="5"/>
  <c r="A957" i="5"/>
  <c r="A958" i="5"/>
  <c r="A959" i="5"/>
  <c r="A960" i="5"/>
  <c r="A961" i="5"/>
  <c r="A962" i="5"/>
  <c r="A963" i="5"/>
  <c r="A964" i="5"/>
  <c r="A965" i="5"/>
  <c r="A966" i="5"/>
  <c r="A967" i="5"/>
  <c r="A968" i="5"/>
  <c r="A969" i="5"/>
  <c r="A970" i="5"/>
  <c r="A971" i="5"/>
  <c r="A972" i="5"/>
  <c r="A973" i="5"/>
  <c r="A974" i="5"/>
  <c r="A975" i="5"/>
  <c r="A976" i="5"/>
  <c r="A977" i="5"/>
  <c r="A978" i="5"/>
  <c r="A979" i="5"/>
  <c r="A980" i="5"/>
  <c r="A981" i="5"/>
  <c r="A982" i="5"/>
  <c r="A983" i="5"/>
  <c r="A984" i="5"/>
  <c r="A985" i="5"/>
  <c r="A986" i="5"/>
  <c r="A987" i="5"/>
  <c r="A988" i="5"/>
  <c r="A989" i="5"/>
  <c r="A990" i="5"/>
  <c r="A991" i="5"/>
  <c r="A992" i="5"/>
  <c r="A993" i="5"/>
  <c r="A994" i="5"/>
  <c r="A995" i="5"/>
  <c r="A996" i="5"/>
  <c r="A997" i="5"/>
  <c r="A998" i="5"/>
  <c r="A999" i="5"/>
  <c r="A1000" i="5"/>
  <c r="A1001" i="5"/>
  <c r="A1002" i="5"/>
  <c r="A1003" i="5"/>
  <c r="A1004" i="5"/>
  <c r="A1005" i="5"/>
  <c r="A1006" i="5"/>
  <c r="A1007" i="5"/>
  <c r="A1008" i="5"/>
  <c r="A1009" i="5"/>
  <c r="A1010" i="5"/>
  <c r="A1011" i="5"/>
  <c r="A1012" i="5"/>
  <c r="A1013" i="5"/>
  <c r="A1014" i="5"/>
  <c r="A1015" i="5"/>
  <c r="A1016" i="5"/>
  <c r="A1017" i="5"/>
  <c r="A1018" i="5"/>
  <c r="A1019" i="5"/>
  <c r="A1020" i="5"/>
  <c r="A1021" i="5"/>
  <c r="A1022" i="5"/>
  <c r="A1023" i="5"/>
  <c r="A1024" i="5"/>
  <c r="A1025" i="5"/>
  <c r="A1026" i="5"/>
  <c r="A1027" i="5"/>
  <c r="A1028" i="5"/>
  <c r="A1029" i="5"/>
  <c r="A1030" i="5"/>
  <c r="A1031" i="5"/>
  <c r="A1032" i="5"/>
  <c r="A1033" i="5"/>
  <c r="A1034" i="5"/>
  <c r="A1035" i="5"/>
  <c r="A1036" i="5"/>
  <c r="A1037" i="5"/>
  <c r="A1038" i="5"/>
  <c r="A1039" i="5"/>
  <c r="A1040" i="5"/>
  <c r="A1041" i="5"/>
  <c r="A1042" i="5"/>
  <c r="A1043" i="5"/>
  <c r="A1044" i="5"/>
  <c r="A1045" i="5"/>
  <c r="A1046" i="5"/>
  <c r="A1047" i="5"/>
  <c r="A1048" i="5"/>
  <c r="A1049" i="5"/>
  <c r="A1050" i="5"/>
  <c r="A1051" i="5"/>
  <c r="A1052" i="5"/>
  <c r="A1053" i="5"/>
  <c r="A1054" i="5"/>
  <c r="A1055" i="5"/>
  <c r="A1056" i="5"/>
  <c r="A1057" i="5"/>
  <c r="A1058" i="5"/>
  <c r="A1059" i="5"/>
  <c r="A1060" i="5"/>
  <c r="A1061" i="5"/>
  <c r="A1062" i="5"/>
  <c r="A1063" i="5"/>
  <c r="A1064" i="5"/>
  <c r="A1065" i="5"/>
  <c r="A1066" i="5"/>
  <c r="A1067" i="5"/>
  <c r="A1068" i="5"/>
  <c r="A1069" i="5"/>
  <c r="A1070" i="5"/>
  <c r="A1071" i="5"/>
  <c r="A1072" i="5"/>
  <c r="A1073" i="5"/>
  <c r="A1074" i="5"/>
  <c r="A1075" i="5"/>
  <c r="A1076" i="5"/>
  <c r="A1077" i="5"/>
  <c r="A1078" i="5"/>
  <c r="A1079" i="5"/>
  <c r="A1080" i="5"/>
  <c r="A1081" i="5"/>
  <c r="A1082" i="5"/>
  <c r="A1083" i="5"/>
  <c r="A1084" i="5"/>
  <c r="A1085" i="5"/>
  <c r="A1086" i="5"/>
  <c r="A1087" i="5"/>
  <c r="A1088" i="5"/>
  <c r="A1089" i="5"/>
  <c r="A1090" i="5"/>
  <c r="A1091" i="5"/>
  <c r="A1092" i="5"/>
  <c r="A1093" i="5"/>
  <c r="A1094" i="5"/>
  <c r="A1095" i="5"/>
  <c r="A1096" i="5"/>
  <c r="A1097" i="5"/>
  <c r="A1098" i="5"/>
  <c r="A1099" i="5"/>
  <c r="A1100" i="5"/>
  <c r="A1101" i="5"/>
  <c r="A1102" i="5"/>
  <c r="A1103" i="5"/>
  <c r="A1104" i="5"/>
  <c r="A1105" i="5"/>
  <c r="A1106" i="5"/>
  <c r="A1107" i="5"/>
  <c r="A1108" i="5"/>
  <c r="A1109" i="5"/>
  <c r="A1110" i="5"/>
  <c r="A1111" i="5"/>
  <c r="A1112" i="5"/>
  <c r="A1113" i="5"/>
  <c r="A1114" i="5"/>
  <c r="A1115" i="5"/>
  <c r="A1116" i="5"/>
  <c r="A1117" i="5"/>
  <c r="A1118" i="5"/>
  <c r="A1119" i="5"/>
  <c r="A1120" i="5"/>
  <c r="A1121" i="5"/>
  <c r="A1122" i="5"/>
  <c r="A1123" i="5"/>
  <c r="A1124" i="5"/>
  <c r="A1125" i="5"/>
  <c r="A1126" i="5"/>
  <c r="A1127" i="5"/>
  <c r="A1128" i="5"/>
  <c r="A1129" i="5"/>
  <c r="A1130" i="5"/>
  <c r="A1131" i="5"/>
  <c r="A1132" i="5"/>
  <c r="A1133" i="5"/>
  <c r="A1134" i="5"/>
  <c r="A1135" i="5"/>
  <c r="A1136" i="5"/>
  <c r="A1137" i="5"/>
  <c r="A1138" i="5"/>
  <c r="A1139" i="5"/>
  <c r="A1140" i="5"/>
  <c r="A1141" i="5"/>
  <c r="A1142" i="5"/>
  <c r="A1143" i="5"/>
  <c r="A1144" i="5"/>
  <c r="A1145" i="5"/>
  <c r="A1146" i="5"/>
  <c r="A1147" i="5"/>
  <c r="A1148" i="5"/>
  <c r="A1149" i="5"/>
  <c r="A1150" i="5"/>
  <c r="A1151" i="5"/>
  <c r="A1152" i="5"/>
  <c r="A1153" i="5"/>
  <c r="A1154" i="5"/>
  <c r="A1155" i="5"/>
  <c r="A1156" i="5"/>
  <c r="A1157" i="5"/>
  <c r="A1158" i="5"/>
  <c r="A1159" i="5"/>
  <c r="A1160" i="5"/>
  <c r="A1161" i="5"/>
  <c r="A1162" i="5"/>
  <c r="A1163" i="5"/>
  <c r="A1164" i="5"/>
  <c r="A1165" i="5"/>
  <c r="A1166" i="5"/>
  <c r="A1167" i="5"/>
  <c r="A1168" i="5"/>
  <c r="A1169" i="5"/>
  <c r="A1170" i="5"/>
  <c r="A1171" i="5"/>
  <c r="A1172" i="5"/>
  <c r="A1173" i="5"/>
  <c r="A1174" i="5"/>
  <c r="A1175" i="5"/>
  <c r="A1176" i="5"/>
  <c r="A1177" i="5"/>
  <c r="A1178" i="5"/>
  <c r="A1179" i="5"/>
  <c r="A1180" i="5"/>
  <c r="A1181" i="5"/>
  <c r="A1182" i="5"/>
  <c r="A1183" i="5"/>
  <c r="A1184" i="5"/>
  <c r="A1185" i="5"/>
  <c r="A1186" i="5"/>
  <c r="A1187" i="5"/>
  <c r="A1188" i="5"/>
  <c r="A1189" i="5"/>
  <c r="A1190" i="5"/>
  <c r="A1191" i="5"/>
  <c r="A1192" i="5"/>
  <c r="A1193" i="5"/>
  <c r="A1194" i="5"/>
  <c r="A1195" i="5"/>
  <c r="A1196" i="5"/>
  <c r="A1197" i="5"/>
  <c r="A1198" i="5"/>
  <c r="A1199" i="5"/>
  <c r="A1200" i="5"/>
  <c r="A1201" i="5"/>
  <c r="A1202" i="5"/>
  <c r="A1203" i="5"/>
  <c r="A1204" i="5"/>
  <c r="A1205" i="5"/>
  <c r="A1206" i="5"/>
  <c r="A1207" i="5"/>
  <c r="A1208" i="5"/>
  <c r="A1209" i="5"/>
  <c r="A1210" i="5"/>
  <c r="A1211" i="5"/>
  <c r="A1212" i="5"/>
  <c r="A1213" i="5"/>
  <c r="A1214" i="5"/>
  <c r="A1215" i="5"/>
  <c r="A1216" i="5"/>
  <c r="A1217" i="5"/>
  <c r="A1218" i="5"/>
  <c r="A1219" i="5"/>
  <c r="A1220" i="5"/>
  <c r="A1221" i="5"/>
  <c r="A1222" i="5"/>
  <c r="A1223" i="5"/>
  <c r="A1224" i="5"/>
  <c r="A1225" i="5"/>
  <c r="A1226" i="5"/>
  <c r="A1227" i="5"/>
  <c r="A1228" i="5"/>
  <c r="A1229" i="5"/>
  <c r="A1230" i="5"/>
  <c r="A1231" i="5"/>
  <c r="A1232" i="5"/>
  <c r="A1233" i="5"/>
  <c r="A1234" i="5"/>
  <c r="A1235" i="5"/>
  <c r="A1236" i="5"/>
  <c r="A1237" i="5"/>
  <c r="A1238" i="5"/>
  <c r="A1239" i="5"/>
  <c r="A1240" i="5"/>
  <c r="A1241" i="5"/>
  <c r="A1242" i="5"/>
  <c r="A1243" i="5"/>
  <c r="A1244" i="5"/>
  <c r="A1245" i="5"/>
  <c r="A1246" i="5"/>
  <c r="A1247" i="5"/>
  <c r="A1248" i="5"/>
  <c r="A1249" i="5"/>
  <c r="A1250" i="5"/>
  <c r="A1251" i="5"/>
  <c r="A1252" i="5"/>
  <c r="A1253" i="5"/>
  <c r="A1254" i="5"/>
  <c r="A1255" i="5"/>
  <c r="A1256" i="5"/>
  <c r="A1257" i="5"/>
  <c r="A1258" i="5"/>
  <c r="A1259" i="5"/>
  <c r="A1260" i="5"/>
  <c r="A1261" i="5"/>
  <c r="A1262" i="5"/>
  <c r="A1263" i="5"/>
  <c r="A1264" i="5"/>
  <c r="A1265" i="5"/>
  <c r="A1266" i="5"/>
  <c r="A1267" i="5"/>
  <c r="A1268" i="5"/>
  <c r="A1269" i="5"/>
  <c r="A1270" i="5"/>
  <c r="A1271" i="5"/>
  <c r="A1272" i="5"/>
  <c r="A1273" i="5"/>
  <c r="A1274" i="5"/>
  <c r="A1275" i="5"/>
  <c r="A1276" i="5"/>
  <c r="A1277" i="5"/>
  <c r="A1278" i="5"/>
  <c r="A1279" i="5"/>
  <c r="A1280" i="5"/>
  <c r="A1281" i="5"/>
  <c r="A1282" i="5"/>
  <c r="A1283" i="5"/>
  <c r="A1284" i="5"/>
  <c r="A1285" i="5"/>
  <c r="A1286" i="5"/>
  <c r="A1287" i="5"/>
  <c r="A1288" i="5"/>
  <c r="A1289" i="5"/>
  <c r="A1290" i="5"/>
  <c r="A1291" i="5"/>
  <c r="A1292" i="5"/>
  <c r="A1293" i="5"/>
  <c r="A1294" i="5"/>
  <c r="A1295" i="5"/>
  <c r="A1296" i="5"/>
  <c r="A1297" i="5"/>
  <c r="A1298" i="5"/>
  <c r="A1299" i="5"/>
  <c r="A1300" i="5"/>
  <c r="A1301" i="5"/>
  <c r="A1302" i="5"/>
  <c r="A1303" i="5"/>
  <c r="A1304" i="5"/>
  <c r="A1305" i="5"/>
  <c r="A1306" i="5"/>
  <c r="A1307" i="5"/>
  <c r="A1308" i="5"/>
  <c r="A1309" i="5"/>
  <c r="A1310" i="5"/>
  <c r="A1311" i="5"/>
  <c r="A1312" i="5"/>
  <c r="A1313" i="5"/>
  <c r="A1314" i="5"/>
  <c r="A1315" i="5"/>
  <c r="A1316" i="5"/>
  <c r="A1317" i="5"/>
  <c r="A1318" i="5"/>
  <c r="A1319" i="5"/>
  <c r="A1320" i="5"/>
  <c r="A1321" i="5"/>
  <c r="A1322" i="5"/>
  <c r="A1323" i="5"/>
  <c r="A1324" i="5"/>
  <c r="A1325" i="5"/>
  <c r="A1326" i="5"/>
  <c r="A1327" i="5"/>
  <c r="A1328" i="5"/>
  <c r="A1329" i="5"/>
  <c r="A1330" i="5"/>
  <c r="A1331" i="5"/>
  <c r="A1332" i="5"/>
  <c r="A1333" i="5"/>
  <c r="A1334" i="5"/>
  <c r="A1335" i="5"/>
  <c r="A1336" i="5"/>
  <c r="A1337" i="5"/>
  <c r="A1338" i="5"/>
  <c r="A1339" i="5"/>
  <c r="A1340" i="5"/>
  <c r="A1341" i="5"/>
  <c r="A1342" i="5"/>
  <c r="A1343" i="5"/>
  <c r="A1344" i="5"/>
  <c r="A1345" i="5"/>
  <c r="A1346" i="5"/>
  <c r="A1347" i="5"/>
  <c r="A1348" i="5"/>
  <c r="A1349" i="5"/>
  <c r="A1350" i="5"/>
  <c r="A1351" i="5"/>
  <c r="A1352" i="5"/>
  <c r="A1353" i="5"/>
  <c r="A1354" i="5"/>
  <c r="A1355" i="5"/>
  <c r="A1356" i="5"/>
  <c r="A1357" i="5"/>
  <c r="A1358" i="5"/>
  <c r="A1359" i="5"/>
  <c r="A1360" i="5"/>
  <c r="A1361" i="5"/>
  <c r="A1362" i="5"/>
  <c r="A1363" i="5"/>
  <c r="A1364" i="5"/>
  <c r="A1365" i="5"/>
  <c r="A1366" i="5"/>
  <c r="A1367" i="5"/>
  <c r="A1368" i="5"/>
  <c r="A1369" i="5"/>
  <c r="A1370" i="5"/>
  <c r="A1371" i="5"/>
  <c r="A1372" i="5"/>
  <c r="A1373" i="5"/>
  <c r="A1374" i="5"/>
  <c r="A1375" i="5"/>
  <c r="A1376" i="5"/>
  <c r="A1377" i="5"/>
  <c r="A1378" i="5"/>
  <c r="A1379" i="5"/>
  <c r="A1380" i="5"/>
  <c r="A1381" i="5"/>
  <c r="A1382" i="5"/>
  <c r="A1383" i="5"/>
  <c r="A1384" i="5"/>
  <c r="A1385" i="5"/>
  <c r="A1386" i="5"/>
  <c r="A1387" i="5"/>
  <c r="A1388" i="5"/>
  <c r="A1389" i="5"/>
  <c r="A1390" i="5"/>
  <c r="A1391" i="5"/>
  <c r="A1392" i="5"/>
  <c r="A1393" i="5"/>
  <c r="A1394" i="5"/>
  <c r="A1395" i="5"/>
  <c r="A1396" i="5"/>
  <c r="A1397" i="5"/>
  <c r="A1398" i="5"/>
  <c r="A1399" i="5"/>
  <c r="A1400" i="5"/>
  <c r="A1401" i="5"/>
  <c r="A1402" i="5"/>
  <c r="A1403" i="5"/>
  <c r="A1404" i="5"/>
  <c r="A1405" i="5"/>
  <c r="A1406" i="5"/>
  <c r="A1407" i="5"/>
  <c r="A1408" i="5"/>
  <c r="A1409" i="5"/>
  <c r="A1410" i="5"/>
  <c r="A1411" i="5"/>
  <c r="A1412" i="5"/>
  <c r="A1413" i="5"/>
  <c r="A1414" i="5"/>
  <c r="A1415" i="5"/>
  <c r="A1416" i="5"/>
  <c r="A1417" i="5"/>
  <c r="A1418" i="5"/>
  <c r="A1419" i="5"/>
  <c r="A1420" i="5"/>
  <c r="A1421" i="5"/>
  <c r="A1422" i="5"/>
  <c r="A1423" i="5"/>
  <c r="A1424" i="5"/>
  <c r="A1425" i="5"/>
  <c r="A1426" i="5"/>
  <c r="A1427" i="5"/>
  <c r="A1428" i="5"/>
  <c r="A1429" i="5"/>
  <c r="A1430" i="5"/>
  <c r="A1431" i="5"/>
  <c r="A1432" i="5"/>
  <c r="A1433" i="5"/>
  <c r="A1434" i="5"/>
  <c r="A1435" i="5"/>
  <c r="A1436" i="5"/>
  <c r="A1437" i="5"/>
  <c r="A1438" i="5"/>
  <c r="A1439" i="5"/>
  <c r="A1440" i="5"/>
  <c r="A1441" i="5"/>
  <c r="A1442" i="5"/>
  <c r="A1443" i="5"/>
  <c r="A1444" i="5"/>
  <c r="A1445" i="5"/>
  <c r="A1446" i="5"/>
  <c r="A1447" i="5"/>
  <c r="A1448" i="5"/>
  <c r="A1449" i="5"/>
  <c r="A1450" i="5"/>
  <c r="A1451" i="5"/>
  <c r="A1452" i="5"/>
  <c r="A1453" i="5"/>
  <c r="A1454" i="5"/>
  <c r="A1455" i="5"/>
  <c r="A1456" i="5"/>
  <c r="A1457" i="5"/>
  <c r="A1458" i="5"/>
  <c r="A1459" i="5"/>
  <c r="A1460" i="5"/>
  <c r="A1461" i="5"/>
  <c r="A1462" i="5"/>
  <c r="A1463" i="5"/>
  <c r="A1464" i="5"/>
  <c r="A1465" i="5"/>
  <c r="A1466" i="5"/>
  <c r="A1467" i="5"/>
  <c r="A1468" i="5"/>
  <c r="A1469" i="5"/>
  <c r="A1470" i="5"/>
  <c r="A1471" i="5"/>
  <c r="A1472" i="5"/>
  <c r="A1473" i="5"/>
  <c r="A1474" i="5"/>
  <c r="A1475" i="5"/>
  <c r="A1476" i="5"/>
  <c r="A1477" i="5"/>
  <c r="A1478" i="5"/>
  <c r="A1479" i="5"/>
  <c r="A1480" i="5"/>
  <c r="A1481" i="5"/>
  <c r="A1482" i="5"/>
  <c r="A1483" i="5"/>
  <c r="A1484" i="5"/>
  <c r="A1485" i="5"/>
  <c r="A1486" i="5"/>
  <c r="A1487" i="5"/>
  <c r="A1488" i="5"/>
  <c r="A1489" i="5"/>
  <c r="A1490" i="5"/>
  <c r="A1491" i="5"/>
  <c r="A1492" i="5"/>
  <c r="A1493" i="5"/>
  <c r="A1494" i="5"/>
  <c r="A1495" i="5"/>
  <c r="A1496" i="5"/>
  <c r="A1497" i="5"/>
  <c r="A1498" i="5"/>
  <c r="A1499" i="5"/>
  <c r="A1500" i="5"/>
  <c r="A1501" i="5"/>
  <c r="A1502" i="5"/>
  <c r="A1503" i="5"/>
  <c r="A1504" i="5"/>
  <c r="A1505" i="5"/>
  <c r="A1506" i="5"/>
  <c r="A1507" i="5"/>
  <c r="A1508" i="5"/>
  <c r="A1509" i="5"/>
  <c r="A1510" i="5"/>
  <c r="A1511" i="5"/>
  <c r="A1512" i="5"/>
  <c r="A1513" i="5"/>
  <c r="A1514" i="5"/>
  <c r="A1515" i="5"/>
  <c r="A1516" i="5"/>
  <c r="A1517" i="5"/>
  <c r="A1518" i="5"/>
  <c r="A1519" i="5"/>
  <c r="A1520" i="5"/>
  <c r="A1521" i="5"/>
  <c r="A1522" i="5"/>
  <c r="A1523" i="5"/>
  <c r="A1524" i="5"/>
  <c r="A1525" i="5"/>
  <c r="A1526" i="5"/>
  <c r="A1527" i="5"/>
  <c r="A1528" i="5"/>
  <c r="A1529" i="5"/>
  <c r="A1530" i="5"/>
  <c r="A1531" i="5"/>
  <c r="A1532" i="5"/>
  <c r="A1533" i="5"/>
  <c r="A1534" i="5"/>
  <c r="A1535" i="5"/>
  <c r="A1536" i="5"/>
  <c r="A1537" i="5"/>
  <c r="A1538" i="5"/>
  <c r="A1539" i="5"/>
  <c r="A1540" i="5"/>
  <c r="A1541" i="5"/>
  <c r="A1542" i="5"/>
  <c r="A1543" i="5"/>
  <c r="A1544" i="5"/>
  <c r="A1545" i="5"/>
  <c r="A1546" i="5"/>
  <c r="A1547" i="5"/>
  <c r="A1548" i="5"/>
  <c r="A1549" i="5"/>
  <c r="A1550" i="5"/>
  <c r="A1551" i="5"/>
  <c r="A1552" i="5"/>
  <c r="A1553" i="5"/>
  <c r="A1554" i="5"/>
  <c r="A1555" i="5"/>
  <c r="A1556" i="5"/>
  <c r="A1557" i="5"/>
  <c r="A1558" i="5"/>
  <c r="A1559" i="5"/>
  <c r="A1560" i="5"/>
  <c r="A1561" i="5"/>
  <c r="A1562" i="5"/>
  <c r="A1563" i="5"/>
  <c r="A1564" i="5"/>
  <c r="A1565" i="5"/>
  <c r="A1566" i="5"/>
  <c r="A1567" i="5"/>
  <c r="A1568" i="5"/>
  <c r="A1569" i="5"/>
  <c r="A1570" i="5"/>
  <c r="A1571" i="5"/>
  <c r="A1572" i="5"/>
  <c r="A1574" i="5"/>
  <c r="A1575" i="5"/>
  <c r="A1576" i="5"/>
  <c r="A1577" i="5"/>
  <c r="A1578" i="5"/>
  <c r="A1579" i="5"/>
  <c r="A1580" i="5"/>
  <c r="A1581" i="5"/>
  <c r="A1582" i="5"/>
  <c r="A1583" i="5"/>
  <c r="A1584" i="5"/>
  <c r="A1585" i="5"/>
  <c r="A1586" i="5"/>
  <c r="A1587" i="5"/>
  <c r="A1588" i="5"/>
  <c r="A1589" i="5"/>
  <c r="A1590" i="5"/>
  <c r="A1591" i="5"/>
  <c r="A1592" i="5"/>
  <c r="A1593" i="5"/>
  <c r="A1594" i="5"/>
  <c r="A1595" i="5"/>
  <c r="A1596" i="5"/>
  <c r="A1597" i="5"/>
  <c r="A1598" i="5"/>
  <c r="A1599" i="5"/>
  <c r="A1600" i="5"/>
  <c r="A1601" i="5"/>
  <c r="A1602" i="5"/>
  <c r="A1603" i="5"/>
  <c r="A1604" i="5"/>
  <c r="A1605" i="5"/>
  <c r="A1606" i="5"/>
  <c r="A1607" i="5"/>
  <c r="A1608" i="5"/>
  <c r="A1609" i="5"/>
  <c r="A1610" i="5"/>
  <c r="A1611" i="5"/>
  <c r="A1612" i="5"/>
  <c r="A1613" i="5"/>
  <c r="A1614" i="5"/>
  <c r="A1615" i="5"/>
  <c r="A1616" i="5"/>
  <c r="A1617" i="5"/>
  <c r="A1618" i="5"/>
  <c r="A1619" i="5"/>
  <c r="A1620" i="5"/>
  <c r="A1621" i="5"/>
  <c r="A1622" i="5"/>
  <c r="A1623" i="5"/>
  <c r="A1624" i="5"/>
  <c r="A1625" i="5"/>
  <c r="A1626" i="5"/>
  <c r="A1627" i="5"/>
  <c r="A1628" i="5"/>
  <c r="A1629" i="5"/>
  <c r="A1630" i="5"/>
  <c r="A1631" i="5"/>
  <c r="A1632" i="5"/>
  <c r="A1633" i="5"/>
  <c r="A1634" i="5"/>
  <c r="A1635" i="5"/>
  <c r="A1636" i="5"/>
  <c r="A1637" i="5"/>
  <c r="A1638" i="5"/>
  <c r="A1639" i="5"/>
  <c r="A1640" i="5"/>
  <c r="A1641" i="5"/>
  <c r="A1642" i="5"/>
  <c r="A1643" i="5"/>
  <c r="A1644" i="5"/>
  <c r="A1645" i="5"/>
  <c r="A1646" i="5"/>
  <c r="A1647" i="5"/>
  <c r="A1648" i="5"/>
  <c r="A1649" i="5"/>
  <c r="A1650" i="5"/>
  <c r="A1651" i="5"/>
  <c r="A1652" i="5"/>
  <c r="A1653" i="5"/>
  <c r="A1654" i="5"/>
  <c r="A1655" i="5"/>
  <c r="A1656" i="5"/>
  <c r="A1657" i="5"/>
  <c r="A1658" i="5"/>
  <c r="A1659" i="5"/>
  <c r="A1660" i="5"/>
  <c r="A1661" i="5"/>
  <c r="A1662" i="5"/>
  <c r="A1663" i="5"/>
  <c r="A1664" i="5"/>
  <c r="A1665" i="5"/>
  <c r="A1666" i="5"/>
  <c r="A1667" i="5"/>
  <c r="A1668" i="5"/>
  <c r="A1669" i="5"/>
  <c r="A1670" i="5"/>
  <c r="A1671" i="5"/>
  <c r="A1672" i="5"/>
  <c r="A1673" i="5"/>
  <c r="A1674" i="5"/>
  <c r="A1675" i="5"/>
  <c r="A1676" i="5"/>
  <c r="A1677" i="5"/>
  <c r="A1678" i="5"/>
  <c r="A1679" i="5"/>
  <c r="A1680" i="5"/>
  <c r="A1681" i="5"/>
  <c r="A1682" i="5"/>
  <c r="A1683" i="5"/>
  <c r="A1684" i="5"/>
  <c r="A1685" i="5"/>
  <c r="A1686" i="5"/>
  <c r="A1687" i="5"/>
  <c r="A1688" i="5"/>
  <c r="A1689" i="5"/>
  <c r="A1690" i="5"/>
  <c r="A1691" i="5"/>
  <c r="A1692" i="5"/>
  <c r="A1693" i="5"/>
  <c r="A1694" i="5"/>
  <c r="A1695" i="5"/>
  <c r="A1696" i="5"/>
  <c r="A1697" i="5"/>
  <c r="A1698" i="5"/>
  <c r="A1699" i="5"/>
  <c r="A1700" i="5"/>
  <c r="A1701" i="5"/>
  <c r="A1702" i="5"/>
  <c r="A1703" i="5"/>
  <c r="A1704" i="5"/>
  <c r="A1705" i="5"/>
  <c r="A1706" i="5"/>
  <c r="A1707" i="5"/>
  <c r="A1708" i="5"/>
  <c r="A1709" i="5"/>
  <c r="A1710" i="5"/>
  <c r="A1711" i="5"/>
  <c r="A1712" i="5"/>
  <c r="A1713" i="5"/>
  <c r="A1714" i="5"/>
  <c r="A1715" i="5"/>
  <c r="A1716" i="5"/>
  <c r="A1717" i="5"/>
  <c r="A1718" i="5"/>
  <c r="A1719" i="5"/>
  <c r="A1720" i="5"/>
  <c r="A1721" i="5"/>
  <c r="A1722" i="5"/>
  <c r="A1723" i="5"/>
  <c r="A1724" i="5"/>
  <c r="A1725" i="5"/>
  <c r="A1726" i="5"/>
  <c r="A1727" i="5"/>
  <c r="A1728" i="5"/>
  <c r="A1729" i="5"/>
  <c r="A1730" i="5"/>
  <c r="A1731" i="5"/>
  <c r="A1732" i="5"/>
  <c r="A1733" i="5"/>
  <c r="A1734" i="5"/>
  <c r="A1735" i="5"/>
  <c r="A1736" i="5"/>
  <c r="A1737" i="5"/>
  <c r="A1738" i="5"/>
  <c r="A1739" i="5"/>
  <c r="A1740" i="5"/>
  <c r="A1741" i="5"/>
  <c r="A1742" i="5"/>
  <c r="A1743" i="5"/>
  <c r="A1744" i="5"/>
  <c r="A1745" i="5"/>
  <c r="A1746" i="5"/>
  <c r="A1747" i="5"/>
  <c r="A1748" i="5"/>
  <c r="A1749" i="5"/>
  <c r="A1750" i="5"/>
  <c r="A1751" i="5"/>
  <c r="A1752" i="5"/>
  <c r="A1753" i="5"/>
  <c r="A1754" i="5"/>
  <c r="A1755" i="5"/>
  <c r="A1756" i="5"/>
  <c r="A1757" i="5"/>
  <c r="A1758" i="5"/>
  <c r="A1759" i="5"/>
  <c r="A1760" i="5"/>
  <c r="A1761" i="5"/>
  <c r="A1762" i="5"/>
  <c r="A1763" i="5"/>
  <c r="A1764" i="5"/>
  <c r="A1765" i="5"/>
  <c r="A1766" i="5"/>
  <c r="A1767" i="5"/>
  <c r="A1768" i="5"/>
  <c r="A1769" i="5"/>
  <c r="A1770" i="5"/>
  <c r="A1771" i="5"/>
  <c r="A1772" i="5"/>
  <c r="A1773" i="5"/>
  <c r="A1774" i="5"/>
  <c r="A1775" i="5"/>
  <c r="A1776" i="5"/>
  <c r="A1777" i="5"/>
  <c r="A1778" i="5"/>
  <c r="A1779" i="5"/>
  <c r="A1780" i="5"/>
  <c r="A1781" i="5"/>
  <c r="A1782" i="5"/>
  <c r="A1783" i="5"/>
  <c r="A1784" i="5"/>
  <c r="A1785" i="5"/>
  <c r="A1786" i="5"/>
  <c r="A1787" i="5"/>
  <c r="A1788" i="5"/>
  <c r="A1789" i="5"/>
  <c r="A1790" i="5"/>
  <c r="A1791" i="5"/>
  <c r="A1792" i="5"/>
  <c r="A1793" i="5"/>
  <c r="A1794" i="5"/>
  <c r="A1795" i="5"/>
  <c r="A1796" i="5"/>
  <c r="A1797" i="5"/>
  <c r="A1798" i="5"/>
  <c r="A1799" i="5"/>
  <c r="A1800" i="5"/>
  <c r="A1801" i="5"/>
  <c r="A1802" i="5"/>
  <c r="A1803" i="5"/>
  <c r="A1804" i="5"/>
  <c r="A1805" i="5"/>
  <c r="A1806" i="5"/>
  <c r="A1807" i="5"/>
  <c r="A1808" i="5"/>
  <c r="A1809" i="5"/>
  <c r="A1810" i="5"/>
  <c r="A1811" i="5"/>
  <c r="A1812" i="5"/>
  <c r="A1813" i="5"/>
  <c r="A1814" i="5"/>
  <c r="A1815" i="5"/>
  <c r="A1816" i="5"/>
  <c r="A1817" i="5"/>
  <c r="A1818" i="5"/>
  <c r="A1819" i="5"/>
  <c r="A1820" i="5"/>
  <c r="A1821" i="5"/>
  <c r="A1822" i="5"/>
  <c r="A1823" i="5"/>
  <c r="A1824" i="5"/>
  <c r="A1825" i="5"/>
  <c r="A1826" i="5"/>
  <c r="A1827" i="5"/>
  <c r="A1828" i="5"/>
  <c r="A1829" i="5"/>
  <c r="A1830" i="5"/>
  <c r="A1831" i="5"/>
  <c r="A1832" i="5"/>
  <c r="A1833" i="5"/>
  <c r="A1834" i="5"/>
  <c r="A1835" i="5"/>
  <c r="A1836" i="5"/>
  <c r="A1837" i="5"/>
  <c r="A1838" i="5"/>
  <c r="A1839" i="5"/>
  <c r="A1840" i="5"/>
  <c r="A1841" i="5"/>
  <c r="A1842" i="5"/>
  <c r="A1843" i="5"/>
  <c r="A1844" i="5"/>
  <c r="A1845" i="5"/>
  <c r="A1846" i="5"/>
  <c r="A1847" i="5"/>
  <c r="A1848" i="5"/>
  <c r="A1849" i="5"/>
  <c r="A1850" i="5"/>
  <c r="A1851" i="5"/>
  <c r="A1852" i="5"/>
  <c r="A1853" i="5"/>
  <c r="A1854" i="5"/>
  <c r="A1855" i="5"/>
  <c r="A1856" i="5"/>
  <c r="A1857" i="5"/>
  <c r="A1858" i="5"/>
  <c r="A1859" i="5"/>
  <c r="A1860" i="5"/>
  <c r="A1861" i="5"/>
  <c r="A1862" i="5"/>
  <c r="A1863" i="5"/>
  <c r="A1864" i="5"/>
  <c r="A1865" i="5"/>
  <c r="A1866" i="5"/>
  <c r="A1867" i="5"/>
  <c r="A1868" i="5"/>
  <c r="A1869" i="5"/>
  <c r="A1870" i="5"/>
  <c r="A1871" i="5"/>
  <c r="A1872" i="5"/>
  <c r="A1873" i="5"/>
  <c r="A1874" i="5"/>
  <c r="A1875" i="5"/>
  <c r="A1876" i="5"/>
  <c r="A1877" i="5"/>
  <c r="A1878" i="5"/>
  <c r="A1879" i="5"/>
  <c r="A1880" i="5"/>
  <c r="A1881" i="5"/>
  <c r="A1882" i="5"/>
  <c r="A1883" i="5"/>
  <c r="A1884" i="5"/>
  <c r="A1885" i="5"/>
  <c r="A1886" i="5"/>
  <c r="A1887" i="5"/>
  <c r="A1888" i="5"/>
  <c r="A1889" i="5"/>
  <c r="A1890" i="5"/>
  <c r="A1891" i="5"/>
  <c r="A1892" i="5"/>
  <c r="A1893" i="5"/>
  <c r="A1894" i="5"/>
  <c r="A1895" i="5"/>
  <c r="A1896" i="5"/>
  <c r="A1897" i="5"/>
  <c r="A1898" i="5"/>
  <c r="A1899" i="5"/>
  <c r="A1900" i="5"/>
  <c r="A1901" i="5"/>
  <c r="A1902" i="5"/>
  <c r="A1903" i="5"/>
  <c r="A1904" i="5"/>
  <c r="A1905" i="5"/>
  <c r="A1906" i="5"/>
  <c r="A1907" i="5"/>
  <c r="A1908" i="5"/>
  <c r="A1909" i="5"/>
  <c r="A1910" i="5"/>
  <c r="A1911" i="5"/>
  <c r="A1912" i="5"/>
  <c r="A1913" i="5"/>
  <c r="A1914" i="5"/>
  <c r="A1915" i="5"/>
  <c r="A1916" i="5"/>
  <c r="A1917" i="5"/>
  <c r="A1918" i="5"/>
  <c r="A1919" i="5"/>
  <c r="A1920" i="5"/>
  <c r="A1921" i="5"/>
  <c r="A1922" i="5"/>
  <c r="A1923" i="5"/>
  <c r="A1924" i="5"/>
  <c r="A1925" i="5"/>
  <c r="A1926" i="5"/>
  <c r="A1927" i="5"/>
  <c r="A1928" i="5"/>
  <c r="A1929" i="5"/>
  <c r="A1930" i="5"/>
  <c r="A1931" i="5"/>
  <c r="A1932" i="5"/>
  <c r="A1933" i="5"/>
  <c r="A1934" i="5"/>
  <c r="A1935" i="5"/>
  <c r="A1936" i="5"/>
  <c r="A1937" i="5"/>
  <c r="A1938" i="5"/>
  <c r="A1939" i="5"/>
  <c r="A1940" i="5"/>
  <c r="A1941" i="5"/>
  <c r="A1942" i="5"/>
  <c r="A1943" i="5"/>
  <c r="A1944" i="5"/>
  <c r="A1945" i="5"/>
  <c r="A1946" i="5"/>
  <c r="A1947" i="5"/>
  <c r="A1948" i="5"/>
  <c r="A1949" i="5"/>
  <c r="A1950" i="5"/>
  <c r="A1951" i="5"/>
  <c r="A1952" i="5"/>
  <c r="A1953" i="5"/>
  <c r="A1954" i="5"/>
  <c r="A1955" i="5"/>
  <c r="A1956" i="5"/>
  <c r="A1957" i="5"/>
  <c r="A1958" i="5"/>
  <c r="A1959" i="5"/>
  <c r="A1960" i="5"/>
  <c r="A1961" i="5"/>
  <c r="A1962" i="5"/>
  <c r="A1963" i="5"/>
  <c r="A1964" i="5"/>
  <c r="A1965" i="5"/>
  <c r="A1967" i="5"/>
  <c r="A1968" i="5"/>
  <c r="A1969" i="5"/>
  <c r="A1970" i="5"/>
  <c r="A1971" i="5"/>
  <c r="A1972" i="5"/>
  <c r="A1973" i="5"/>
  <c r="A1974" i="5"/>
  <c r="A1975" i="5"/>
  <c r="A1976" i="5"/>
  <c r="A1977" i="5"/>
  <c r="A1978" i="5"/>
  <c r="A1979" i="5"/>
  <c r="A1980" i="5"/>
  <c r="A1981" i="5"/>
  <c r="A1982" i="5"/>
  <c r="A1983" i="5"/>
  <c r="A1984" i="5"/>
  <c r="A1985" i="5"/>
  <c r="A1986" i="5"/>
  <c r="A1987" i="5"/>
  <c r="A1988" i="5"/>
  <c r="A1989" i="5"/>
  <c r="A1990" i="5"/>
  <c r="A1991" i="5"/>
  <c r="A1992" i="5"/>
  <c r="A1993" i="5"/>
  <c r="A1994" i="5"/>
  <c r="A1995" i="5"/>
  <c r="A1996" i="5"/>
  <c r="A1997" i="5"/>
  <c r="A1998" i="5"/>
  <c r="A1999" i="5"/>
  <c r="A2000" i="5"/>
  <c r="A2001" i="5"/>
  <c r="A2002" i="5"/>
  <c r="A2003" i="5"/>
  <c r="A2004" i="5"/>
  <c r="A2005" i="5"/>
  <c r="A2006" i="5"/>
  <c r="A2007" i="5"/>
  <c r="A2008" i="5"/>
  <c r="A2009" i="5"/>
  <c r="A2010" i="5"/>
  <c r="A2011" i="5"/>
  <c r="A2012" i="5"/>
  <c r="A2013" i="5"/>
  <c r="A2014" i="5"/>
  <c r="A2015" i="5"/>
  <c r="A2016" i="5"/>
  <c r="A2017" i="5"/>
  <c r="A2018" i="5"/>
  <c r="A2019" i="5"/>
  <c r="A2020" i="5"/>
  <c r="A2021" i="5"/>
  <c r="A2022" i="5"/>
  <c r="A2023" i="5"/>
  <c r="A2024" i="5"/>
  <c r="A2025" i="5"/>
  <c r="A2026" i="5"/>
  <c r="A2027" i="5"/>
  <c r="A2028" i="5"/>
  <c r="A2029" i="5"/>
  <c r="A2030" i="5"/>
  <c r="A2031" i="5"/>
  <c r="A2032" i="5"/>
  <c r="A2033" i="5"/>
  <c r="A2034" i="5"/>
  <c r="A2035" i="5"/>
  <c r="A2036" i="5"/>
  <c r="A2037" i="5"/>
  <c r="A2038" i="5"/>
  <c r="A2039" i="5"/>
  <c r="A2040" i="5"/>
  <c r="A2041" i="5"/>
  <c r="A2042" i="5"/>
  <c r="A2043" i="5"/>
  <c r="A2044" i="5"/>
  <c r="A2045" i="5"/>
  <c r="A2046" i="5"/>
  <c r="A2047" i="5"/>
  <c r="A2048" i="5"/>
  <c r="A2049" i="5"/>
  <c r="A2050" i="5"/>
  <c r="A2051" i="5"/>
  <c r="A2052" i="5"/>
  <c r="A2053" i="5"/>
  <c r="A2054" i="5"/>
  <c r="A2055" i="5"/>
  <c r="A2056" i="5"/>
  <c r="A2057" i="5"/>
  <c r="A2058" i="5"/>
  <c r="A2059" i="5"/>
  <c r="A2060" i="5"/>
  <c r="A2061" i="5"/>
  <c r="A2062" i="5"/>
  <c r="A2063" i="5"/>
  <c r="A2064" i="5"/>
  <c r="A2065" i="5"/>
  <c r="A2066" i="5"/>
  <c r="A2067" i="5"/>
  <c r="A2068" i="5"/>
  <c r="A2069" i="5"/>
  <c r="A2070" i="5"/>
  <c r="A2071" i="5"/>
  <c r="A2072" i="5"/>
  <c r="A2073" i="5"/>
  <c r="A2074" i="5"/>
  <c r="A2075" i="5"/>
  <c r="A2076" i="5"/>
  <c r="A2077" i="5"/>
  <c r="A2078" i="5"/>
  <c r="A2079" i="5"/>
  <c r="A2080" i="5"/>
  <c r="A2081" i="5"/>
  <c r="A2082" i="5"/>
  <c r="A2083" i="5"/>
  <c r="A2084" i="5"/>
  <c r="A2085" i="5"/>
  <c r="A2086" i="5"/>
  <c r="A2087" i="5"/>
  <c r="A2088" i="5"/>
  <c r="A2089" i="5"/>
  <c r="A2090" i="5"/>
  <c r="A2091" i="5"/>
  <c r="A2092" i="5"/>
  <c r="A2093" i="5"/>
  <c r="A2094" i="5"/>
  <c r="A2095" i="5"/>
  <c r="A2096" i="5"/>
  <c r="A2097" i="5"/>
  <c r="A2098" i="5"/>
  <c r="A2099" i="5"/>
  <c r="A2100" i="5"/>
  <c r="A2101" i="5"/>
  <c r="A2102" i="5"/>
  <c r="A2103" i="5"/>
  <c r="A2104" i="5"/>
  <c r="A2105" i="5"/>
  <c r="A2106" i="5"/>
  <c r="A2107" i="5"/>
  <c r="A2108" i="5"/>
  <c r="A2109" i="5"/>
  <c r="A2110" i="5"/>
  <c r="A2111" i="5"/>
  <c r="A2112" i="5"/>
  <c r="A2113" i="5"/>
  <c r="A2114" i="5"/>
  <c r="A2115" i="5"/>
  <c r="A2116" i="5"/>
  <c r="A2117" i="5"/>
  <c r="A2118" i="5"/>
  <c r="A2119" i="5"/>
  <c r="A2120" i="5"/>
  <c r="A2121" i="5"/>
  <c r="A2122" i="5"/>
  <c r="A2123" i="5"/>
  <c r="A2124" i="5"/>
  <c r="A2125" i="5"/>
  <c r="A2126" i="5"/>
  <c r="A2127" i="5"/>
  <c r="A2128" i="5"/>
  <c r="A2129" i="5"/>
  <c r="A2130" i="5"/>
  <c r="A2131" i="5"/>
  <c r="A2132" i="5"/>
  <c r="A2133" i="5"/>
  <c r="A2134" i="5"/>
  <c r="A2135" i="5"/>
  <c r="A2136" i="5"/>
  <c r="A2137" i="5"/>
  <c r="A2138" i="5"/>
  <c r="A2139" i="5"/>
  <c r="A2140" i="5"/>
  <c r="A2141" i="5"/>
  <c r="A2142" i="5"/>
  <c r="A2143" i="5"/>
  <c r="A2144" i="5"/>
  <c r="A2145" i="5"/>
  <c r="A2146" i="5"/>
  <c r="A2147" i="5"/>
  <c r="A2148" i="5"/>
  <c r="A2149" i="5"/>
  <c r="A2150" i="5"/>
  <c r="A2151" i="5"/>
  <c r="A2152" i="5"/>
  <c r="A2153" i="5"/>
  <c r="A2154" i="5"/>
  <c r="A2155" i="5"/>
  <c r="A2156" i="5"/>
  <c r="A2157" i="5"/>
  <c r="A2158" i="5"/>
  <c r="A2159" i="5"/>
  <c r="A2160" i="5"/>
  <c r="A2161" i="5"/>
  <c r="A2163" i="5"/>
  <c r="A2164" i="5"/>
  <c r="A2165" i="5"/>
  <c r="A2166" i="5"/>
  <c r="A2167" i="5"/>
  <c r="A2168" i="5"/>
  <c r="A2169" i="5"/>
  <c r="A2170" i="5"/>
  <c r="A2171" i="5"/>
  <c r="A2172" i="5"/>
  <c r="A2173" i="5"/>
  <c r="A2174" i="5"/>
  <c r="A2175" i="5"/>
  <c r="A2176" i="5"/>
  <c r="A2177" i="5"/>
  <c r="A2178" i="5"/>
  <c r="A2179" i="5"/>
  <c r="A2180" i="5"/>
  <c r="A2181" i="5"/>
  <c r="A2182" i="5"/>
  <c r="A2183" i="5"/>
  <c r="A2184" i="5"/>
  <c r="A2185" i="5"/>
  <c r="A2186" i="5"/>
  <c r="A2187" i="5"/>
  <c r="A2188" i="5"/>
  <c r="A2189" i="5"/>
  <c r="A2190" i="5"/>
  <c r="A2191" i="5"/>
  <c r="A2192" i="5"/>
  <c r="A2193" i="5"/>
  <c r="A2194" i="5"/>
  <c r="A2195" i="5"/>
  <c r="A2196" i="5"/>
  <c r="A2197" i="5"/>
  <c r="A2198" i="5"/>
  <c r="A2199" i="5"/>
  <c r="A2200" i="5"/>
  <c r="A2201" i="5"/>
  <c r="A2202" i="5"/>
  <c r="A2203" i="5"/>
  <c r="A2204" i="5"/>
  <c r="A2205" i="5"/>
  <c r="A2206" i="5"/>
  <c r="A2207" i="5"/>
  <c r="A2208" i="5"/>
  <c r="A2209" i="5"/>
  <c r="A2210" i="5"/>
  <c r="A2211" i="5"/>
  <c r="A2212" i="5"/>
  <c r="A2213" i="5"/>
  <c r="A2214" i="5"/>
  <c r="A2215" i="5"/>
  <c r="A2216" i="5"/>
  <c r="A2217" i="5"/>
  <c r="A2218" i="5"/>
  <c r="A2219" i="5"/>
  <c r="A2220" i="5"/>
  <c r="A2221" i="5"/>
  <c r="A2222" i="5"/>
  <c r="A2223" i="5"/>
  <c r="A2224" i="5"/>
  <c r="A2225" i="5"/>
  <c r="A2226" i="5"/>
  <c r="A2227" i="5"/>
  <c r="A2228" i="5"/>
  <c r="A2229" i="5"/>
  <c r="A2230" i="5"/>
  <c r="A2231" i="5"/>
  <c r="A2232" i="5"/>
  <c r="A2233" i="5"/>
  <c r="A2234" i="5"/>
  <c r="A2235" i="5"/>
  <c r="A2236" i="5"/>
  <c r="A2237" i="5"/>
  <c r="A2238" i="5"/>
  <c r="A2239" i="5"/>
  <c r="A2240" i="5"/>
  <c r="A2241" i="5"/>
  <c r="A2242" i="5"/>
  <c r="A2243" i="5"/>
  <c r="A2244" i="5"/>
  <c r="A2245" i="5"/>
  <c r="A2246" i="5"/>
  <c r="A2247" i="5"/>
  <c r="A2248" i="5"/>
  <c r="A2249" i="5"/>
  <c r="A2250" i="5"/>
  <c r="A2251" i="5"/>
  <c r="A2252" i="5"/>
  <c r="A2253" i="5"/>
  <c r="A2254" i="5"/>
  <c r="A2255" i="5"/>
  <c r="A2256" i="5"/>
  <c r="A2257" i="5"/>
  <c r="A2258" i="5"/>
  <c r="A2259" i="5"/>
  <c r="A2260" i="5"/>
  <c r="A2261" i="5"/>
  <c r="A2262" i="5"/>
  <c r="A2263" i="5"/>
  <c r="A2264" i="5"/>
  <c r="A2265" i="5"/>
  <c r="A2266" i="5"/>
  <c r="A2267" i="5"/>
  <c r="A2268" i="5"/>
  <c r="A2269" i="5"/>
  <c r="A2270" i="5"/>
  <c r="A2271" i="5"/>
  <c r="A2272" i="5"/>
  <c r="A2273" i="5"/>
  <c r="A2274" i="5"/>
  <c r="A2275" i="5"/>
  <c r="A2276" i="5"/>
  <c r="A2277" i="5"/>
  <c r="A2278" i="5"/>
  <c r="A2279" i="5"/>
  <c r="A2280" i="5"/>
  <c r="A2281" i="5"/>
  <c r="A2282" i="5"/>
  <c r="A2283" i="5"/>
  <c r="A2284" i="5"/>
  <c r="A2285" i="5"/>
  <c r="A2286" i="5"/>
  <c r="A2287" i="5"/>
  <c r="A2288" i="5"/>
  <c r="A2289" i="5"/>
  <c r="A2290" i="5"/>
  <c r="A2291" i="5"/>
  <c r="A2292" i="5"/>
  <c r="A2293" i="5"/>
  <c r="A2294" i="5"/>
  <c r="A2295" i="5"/>
  <c r="A2296" i="5"/>
  <c r="A2297" i="5"/>
  <c r="A2298" i="5"/>
  <c r="A2299" i="5"/>
  <c r="A2300" i="5"/>
  <c r="A2301" i="5"/>
  <c r="A2302" i="5"/>
  <c r="A2303" i="5"/>
  <c r="A2304" i="5"/>
  <c r="A2305" i="5"/>
  <c r="A2306" i="5"/>
  <c r="A2307" i="5"/>
  <c r="A2308" i="5"/>
  <c r="A2309" i="5"/>
  <c r="A2310" i="5"/>
  <c r="A2311" i="5"/>
  <c r="A2312" i="5"/>
  <c r="A2313" i="5"/>
  <c r="A2314" i="5"/>
  <c r="A2315" i="5"/>
  <c r="A2316" i="5"/>
  <c r="A2317" i="5"/>
  <c r="A2318" i="5"/>
  <c r="A2319" i="5"/>
  <c r="A2320" i="5"/>
  <c r="A2321" i="5"/>
  <c r="A2322" i="5"/>
  <c r="A2323" i="5"/>
  <c r="A2324" i="5"/>
  <c r="A2325" i="5"/>
  <c r="A2326" i="5"/>
  <c r="A2327" i="5"/>
  <c r="A2328" i="5"/>
  <c r="A2329" i="5"/>
  <c r="A2330" i="5"/>
  <c r="A2331" i="5"/>
  <c r="A2332" i="5"/>
  <c r="A2333" i="5"/>
  <c r="A2334" i="5"/>
  <c r="A2335" i="5"/>
  <c r="A2336" i="5"/>
  <c r="A2337" i="5"/>
  <c r="A2338" i="5"/>
  <c r="A2339" i="5"/>
  <c r="A2340" i="5"/>
  <c r="A2341" i="5"/>
  <c r="A2342" i="5"/>
  <c r="A2343" i="5"/>
  <c r="A2344" i="5"/>
  <c r="A2345" i="5"/>
  <c r="A2346" i="5"/>
  <c r="A2347" i="5"/>
  <c r="A2348" i="5"/>
  <c r="A2349" i="5"/>
  <c r="A2350" i="5"/>
  <c r="A2351" i="5"/>
  <c r="A2352" i="5"/>
  <c r="A2353" i="5"/>
  <c r="A2354" i="5"/>
  <c r="A2355" i="5"/>
  <c r="A2356" i="5"/>
  <c r="A2357" i="5"/>
  <c r="A2358" i="5"/>
  <c r="A2360" i="5"/>
  <c r="A2361" i="5"/>
  <c r="A2362" i="5"/>
  <c r="A2363" i="5"/>
  <c r="A2364" i="5"/>
  <c r="A2365" i="5"/>
  <c r="A2366" i="5"/>
  <c r="A2367" i="5"/>
  <c r="A2368" i="5"/>
  <c r="A2369" i="5"/>
  <c r="A2370" i="5"/>
  <c r="A2371" i="5"/>
  <c r="A2372" i="5"/>
  <c r="A2373" i="5"/>
  <c r="A2374" i="5"/>
  <c r="A2375" i="5"/>
  <c r="A2376" i="5"/>
  <c r="A2377" i="5"/>
  <c r="A2378" i="5"/>
  <c r="A2379" i="5"/>
  <c r="A2380" i="5"/>
  <c r="A2381" i="5"/>
  <c r="A2382" i="5"/>
  <c r="A2383" i="5"/>
  <c r="A2384" i="5"/>
  <c r="A2385" i="5"/>
  <c r="A2386" i="5"/>
  <c r="A2387" i="5"/>
  <c r="A2388" i="5"/>
  <c r="A2389" i="5"/>
  <c r="A2390" i="5"/>
  <c r="A2391" i="5"/>
  <c r="A2392" i="5"/>
  <c r="A2393" i="5"/>
  <c r="A2394" i="5"/>
  <c r="A2395" i="5"/>
  <c r="A2396" i="5"/>
  <c r="A2397" i="5"/>
  <c r="A2398" i="5"/>
  <c r="A2399" i="5"/>
  <c r="A2400" i="5"/>
  <c r="A2401" i="5"/>
  <c r="A2402" i="5"/>
  <c r="A2403" i="5"/>
  <c r="A2404" i="5"/>
  <c r="A2405" i="5"/>
  <c r="A2406" i="5"/>
  <c r="A2407" i="5"/>
  <c r="A2408" i="5"/>
  <c r="A2409" i="5"/>
  <c r="A2410" i="5"/>
  <c r="A2411" i="5"/>
  <c r="A2412" i="5"/>
  <c r="A2413" i="5"/>
  <c r="A2414" i="5"/>
  <c r="A2415" i="5"/>
  <c r="A2416" i="5"/>
  <c r="A2417" i="5"/>
  <c r="A2418" i="5"/>
  <c r="A2419" i="5"/>
  <c r="A2420" i="5"/>
  <c r="A2421" i="5"/>
  <c r="A2422" i="5"/>
  <c r="A2423" i="5"/>
  <c r="A2424" i="5"/>
  <c r="A2425" i="5"/>
  <c r="A2426" i="5"/>
  <c r="A2427" i="5"/>
  <c r="A2428" i="5"/>
  <c r="A2429" i="5"/>
  <c r="A2430" i="5"/>
  <c r="A2431" i="5"/>
  <c r="A2432" i="5"/>
  <c r="A2433" i="5"/>
  <c r="A2434" i="5"/>
  <c r="A2435" i="5"/>
  <c r="A2436" i="5"/>
  <c r="A2437" i="5"/>
  <c r="A2438" i="5"/>
  <c r="A2439" i="5"/>
  <c r="A2440" i="5"/>
  <c r="A2441" i="5"/>
  <c r="A2442" i="5"/>
  <c r="A2443" i="5"/>
  <c r="A2444" i="5"/>
  <c r="A2445" i="5"/>
  <c r="A2446" i="5"/>
  <c r="A2447" i="5"/>
  <c r="A2448" i="5"/>
  <c r="A2449" i="5"/>
  <c r="A2450" i="5"/>
  <c r="A2451" i="5"/>
  <c r="A2452" i="5"/>
  <c r="A2453" i="5"/>
  <c r="A2454" i="5"/>
  <c r="A2455" i="5"/>
  <c r="A2456" i="5"/>
  <c r="A2457" i="5"/>
  <c r="A2458" i="5"/>
  <c r="A2459" i="5"/>
  <c r="A2460" i="5"/>
  <c r="A2461" i="5"/>
  <c r="A2462" i="5"/>
  <c r="A2463" i="5"/>
  <c r="A2464" i="5"/>
  <c r="A2465" i="5"/>
  <c r="A2466" i="5"/>
  <c r="A2467" i="5"/>
  <c r="A2468" i="5"/>
  <c r="A2469" i="5"/>
  <c r="A2470" i="5"/>
  <c r="A2471" i="5"/>
  <c r="A2472" i="5"/>
  <c r="A2473" i="5"/>
  <c r="A2474" i="5"/>
  <c r="A2475" i="5"/>
  <c r="A2476" i="5"/>
  <c r="A2477" i="5"/>
  <c r="A2478" i="5"/>
  <c r="A2479" i="5"/>
  <c r="A2480" i="5"/>
  <c r="A2481" i="5"/>
  <c r="A2482" i="5"/>
  <c r="A2483" i="5"/>
  <c r="A2484" i="5"/>
  <c r="A2485" i="5"/>
  <c r="A2486" i="5"/>
  <c r="A2487" i="5"/>
  <c r="A2488" i="5"/>
  <c r="A2489" i="5"/>
  <c r="A2490" i="5"/>
  <c r="A2491" i="5"/>
  <c r="A2492" i="5"/>
  <c r="A2493" i="5"/>
  <c r="A2494" i="5"/>
  <c r="A2495" i="5"/>
  <c r="A2496" i="5"/>
  <c r="A2497" i="5"/>
  <c r="A2498" i="5"/>
  <c r="A2499" i="5"/>
  <c r="A2500" i="5"/>
  <c r="A2501" i="5"/>
  <c r="A2502" i="5"/>
  <c r="A2503" i="5"/>
  <c r="A2504" i="5"/>
  <c r="A2505" i="5"/>
  <c r="A2506" i="5"/>
  <c r="A2507" i="5"/>
  <c r="A2508" i="5"/>
  <c r="A2509" i="5"/>
  <c r="A2510" i="5"/>
  <c r="A2511" i="5"/>
  <c r="A2512" i="5"/>
  <c r="A2513" i="5"/>
  <c r="A2514" i="5"/>
  <c r="A2515" i="5"/>
  <c r="A2516" i="5"/>
  <c r="A2517" i="5"/>
  <c r="A2518" i="5"/>
  <c r="A2519" i="5"/>
  <c r="A2520" i="5"/>
  <c r="A2521" i="5"/>
  <c r="A2522" i="5"/>
  <c r="A2523" i="5"/>
  <c r="A2524" i="5"/>
  <c r="A2525" i="5"/>
  <c r="A2526" i="5"/>
  <c r="A2527" i="5"/>
  <c r="A2528" i="5"/>
  <c r="A2529" i="5"/>
  <c r="A2530" i="5"/>
  <c r="A2531" i="5"/>
  <c r="A2532" i="5"/>
  <c r="A2533" i="5"/>
  <c r="A2534" i="5"/>
  <c r="A2535" i="5"/>
  <c r="A2536" i="5"/>
  <c r="A2537" i="5"/>
  <c r="A2538" i="5"/>
  <c r="A2539" i="5"/>
  <c r="A2540" i="5"/>
  <c r="A2541" i="5"/>
  <c r="A2542" i="5"/>
  <c r="A2543" i="5"/>
  <c r="A2544" i="5"/>
  <c r="A2545" i="5"/>
  <c r="A2546" i="5"/>
  <c r="A2547" i="5"/>
  <c r="A2548" i="5"/>
  <c r="A2549" i="5"/>
  <c r="A2550" i="5"/>
  <c r="A2551" i="5"/>
  <c r="A2552" i="5"/>
  <c r="A2553" i="5"/>
  <c r="A2554" i="5"/>
  <c r="A2555" i="5"/>
  <c r="A2556" i="5"/>
  <c r="A2557" i="5"/>
  <c r="A2558" i="5"/>
  <c r="A2559" i="5"/>
  <c r="A2560" i="5"/>
  <c r="A2561" i="5"/>
  <c r="A2562" i="5"/>
  <c r="A2563" i="5"/>
  <c r="A2564" i="5"/>
  <c r="A2565" i="5"/>
  <c r="A2566" i="5"/>
  <c r="A2567" i="5"/>
  <c r="A2568" i="5"/>
  <c r="A2569" i="5"/>
  <c r="A2570" i="5"/>
  <c r="A2571" i="5"/>
  <c r="A2572" i="5"/>
  <c r="A2573" i="5"/>
  <c r="A2574" i="5"/>
  <c r="A2575" i="5"/>
  <c r="A2576" i="5"/>
  <c r="A2577" i="5"/>
  <c r="A2578" i="5"/>
  <c r="A2579" i="5"/>
  <c r="A2580" i="5"/>
  <c r="A2581" i="5"/>
  <c r="A2582" i="5"/>
  <c r="A2583" i="5"/>
  <c r="A2584" i="5"/>
  <c r="A2585" i="5"/>
  <c r="A2586" i="5"/>
  <c r="A2587" i="5"/>
  <c r="A2588" i="5"/>
  <c r="A2589" i="5"/>
  <c r="A2590" i="5"/>
  <c r="A2591" i="5"/>
  <c r="A2592" i="5"/>
  <c r="A2593" i="5"/>
  <c r="A2594" i="5"/>
  <c r="A2595" i="5"/>
  <c r="A2596" i="5"/>
  <c r="A2597" i="5"/>
  <c r="A2598" i="5"/>
  <c r="A2599" i="5"/>
  <c r="A2600" i="5"/>
  <c r="A2601" i="5"/>
  <c r="A2602" i="5"/>
  <c r="A2603" i="5"/>
  <c r="A2604" i="5"/>
  <c r="A2605" i="5"/>
  <c r="A2606" i="5"/>
  <c r="A2607" i="5"/>
  <c r="A2608" i="5"/>
  <c r="A2609" i="5"/>
  <c r="A2610" i="5"/>
  <c r="A2611" i="5"/>
  <c r="A2612" i="5"/>
  <c r="A2613" i="5"/>
  <c r="A2614" i="5"/>
  <c r="A2615" i="5"/>
  <c r="A2616" i="5"/>
  <c r="A2617" i="5"/>
  <c r="A2618" i="5"/>
  <c r="A2619" i="5"/>
  <c r="A2620" i="5"/>
  <c r="A2621" i="5"/>
  <c r="A2622" i="5"/>
  <c r="A2623" i="5"/>
  <c r="A2624" i="5"/>
  <c r="A2625" i="5"/>
  <c r="A2626" i="5"/>
  <c r="A2627" i="5"/>
  <c r="A2628" i="5"/>
  <c r="A2629" i="5"/>
  <c r="A2630" i="5"/>
  <c r="A2631" i="5"/>
  <c r="A2632" i="5"/>
  <c r="A2633" i="5"/>
  <c r="A2634" i="5"/>
  <c r="A2635" i="5"/>
  <c r="A2636" i="5"/>
  <c r="A2637" i="5"/>
  <c r="A2638" i="5"/>
  <c r="A2639" i="5"/>
  <c r="A2640" i="5"/>
  <c r="A2641" i="5"/>
  <c r="A2642" i="5"/>
  <c r="A2643" i="5"/>
  <c r="A2644" i="5"/>
  <c r="A2645" i="5"/>
  <c r="A2646" i="5"/>
  <c r="A2647" i="5"/>
  <c r="A2648" i="5"/>
  <c r="A2649" i="5"/>
  <c r="A2650" i="5"/>
  <c r="A2651" i="5"/>
  <c r="A2652" i="5"/>
  <c r="A2653" i="5"/>
  <c r="A2654" i="5"/>
  <c r="A2655" i="5"/>
  <c r="A2656" i="5"/>
  <c r="A2657" i="5"/>
  <c r="A2658" i="5"/>
  <c r="A2659" i="5"/>
  <c r="A2660" i="5"/>
  <c r="A2661" i="5"/>
  <c r="A2662" i="5"/>
  <c r="A2663" i="5"/>
  <c r="A2664" i="5"/>
  <c r="A2665" i="5"/>
  <c r="A2666" i="5"/>
  <c r="A2667" i="5"/>
  <c r="A2668" i="5"/>
  <c r="A2669" i="5"/>
  <c r="A2670" i="5"/>
  <c r="A2671" i="5"/>
  <c r="A2672" i="5"/>
  <c r="A2673" i="5"/>
  <c r="A2674" i="5"/>
  <c r="A2675" i="5"/>
  <c r="A2676" i="5"/>
  <c r="A2677" i="5"/>
  <c r="A2678" i="5"/>
  <c r="A2679" i="5"/>
  <c r="A2680" i="5"/>
  <c r="A2681" i="5"/>
  <c r="A2682" i="5"/>
  <c r="A2683" i="5"/>
  <c r="A2684" i="5"/>
  <c r="A2685" i="5"/>
  <c r="A2686" i="5"/>
  <c r="A2687" i="5"/>
  <c r="A2688" i="5"/>
  <c r="A2689" i="5"/>
  <c r="A2690" i="5"/>
  <c r="A2691" i="5"/>
  <c r="A2692" i="5"/>
  <c r="A2693" i="5"/>
  <c r="A2694" i="5"/>
  <c r="A2695" i="5"/>
  <c r="A2696" i="5"/>
  <c r="A2697" i="5"/>
  <c r="A2698" i="5"/>
  <c r="A2699" i="5"/>
  <c r="A2700" i="5"/>
  <c r="A2701" i="5"/>
  <c r="A2702" i="5"/>
  <c r="A2703" i="5"/>
  <c r="A2704" i="5"/>
  <c r="A2705" i="5"/>
  <c r="A2706" i="5"/>
  <c r="A2707" i="5"/>
  <c r="A2708" i="5"/>
  <c r="A2709" i="5"/>
  <c r="A2710" i="5"/>
  <c r="A2711" i="5"/>
  <c r="A2712" i="5"/>
  <c r="A2713" i="5"/>
  <c r="A2714" i="5"/>
  <c r="A2715" i="5"/>
  <c r="A2716" i="5"/>
  <c r="A2717" i="5"/>
  <c r="A2718" i="5"/>
  <c r="A2719" i="5"/>
  <c r="A2720" i="5"/>
  <c r="A2721" i="5"/>
  <c r="A2722" i="5"/>
  <c r="A2723" i="5"/>
  <c r="A2724" i="5"/>
  <c r="A2725" i="5"/>
  <c r="A2726" i="5"/>
  <c r="A2727" i="5"/>
  <c r="A2728" i="5"/>
  <c r="A2729" i="5"/>
  <c r="A2730" i="5"/>
  <c r="A2731" i="5"/>
  <c r="A2732" i="5"/>
  <c r="A2733" i="5"/>
  <c r="A2734" i="5"/>
  <c r="A2735" i="5"/>
  <c r="A2736" i="5"/>
  <c r="A2737" i="5"/>
  <c r="A2738" i="5"/>
  <c r="A2739" i="5"/>
  <c r="A2740" i="5"/>
  <c r="A2741" i="5"/>
  <c r="A2742" i="5"/>
  <c r="A2743" i="5"/>
  <c r="A2744" i="5"/>
  <c r="A2745" i="5"/>
  <c r="A2746" i="5"/>
  <c r="A2747" i="5"/>
  <c r="A2748" i="5"/>
  <c r="A2749" i="5"/>
  <c r="A2750" i="5"/>
  <c r="A2751" i="5"/>
  <c r="A2752" i="5"/>
  <c r="A2753" i="5"/>
  <c r="A2754" i="5"/>
  <c r="A2755" i="5"/>
  <c r="A2756" i="5"/>
  <c r="A2757" i="5"/>
  <c r="A2758" i="5"/>
  <c r="A2759" i="5"/>
  <c r="A2760" i="5"/>
  <c r="A2761" i="5"/>
  <c r="A2762" i="5"/>
  <c r="A2763" i="5"/>
  <c r="A2764" i="5"/>
  <c r="A2765" i="5"/>
  <c r="A2766" i="5"/>
  <c r="A2767" i="5"/>
  <c r="A2768" i="5"/>
  <c r="A2769" i="5"/>
  <c r="A2770" i="5"/>
  <c r="A2771" i="5"/>
  <c r="A2772" i="5"/>
  <c r="A2773" i="5"/>
  <c r="A2774" i="5"/>
  <c r="A2775" i="5"/>
  <c r="A2776" i="5"/>
  <c r="A2777" i="5"/>
  <c r="A2778" i="5"/>
  <c r="A2779" i="5"/>
  <c r="A2780" i="5"/>
  <c r="A2781" i="5"/>
  <c r="A2782" i="5"/>
  <c r="A2783" i="5"/>
  <c r="A2784" i="5"/>
  <c r="A2785" i="5"/>
  <c r="A2786" i="5"/>
  <c r="A2787" i="5"/>
  <c r="A2788" i="5"/>
  <c r="A2789" i="5"/>
  <c r="A2790" i="5"/>
  <c r="A2791" i="5"/>
  <c r="A2792" i="5"/>
  <c r="A2793" i="5"/>
  <c r="A2794" i="5"/>
  <c r="A2795" i="5"/>
  <c r="A2796" i="5"/>
  <c r="A2797" i="5"/>
  <c r="A2798" i="5"/>
  <c r="A2799" i="5"/>
  <c r="A2800" i="5"/>
  <c r="A2801" i="5"/>
  <c r="A2802" i="5"/>
  <c r="A2803" i="5"/>
  <c r="A2804" i="5"/>
  <c r="A2805" i="5"/>
  <c r="A2806" i="5"/>
  <c r="A2807" i="5"/>
  <c r="A2808" i="5"/>
  <c r="A2809" i="5"/>
  <c r="A2810" i="5"/>
  <c r="A2811" i="5"/>
  <c r="A2812" i="5"/>
  <c r="A2813" i="5"/>
  <c r="A2814" i="5"/>
  <c r="A2815" i="5"/>
  <c r="A2816" i="5"/>
  <c r="A2817" i="5"/>
  <c r="A2818" i="5"/>
  <c r="A2819" i="5"/>
  <c r="A2820" i="5"/>
  <c r="A2821" i="5"/>
  <c r="A2822" i="5"/>
  <c r="A2823" i="5"/>
  <c r="A2824" i="5"/>
  <c r="A2825" i="5"/>
  <c r="A2826" i="5"/>
  <c r="A2827" i="5"/>
  <c r="A2828" i="5"/>
  <c r="A2829" i="5"/>
  <c r="A2830" i="5"/>
  <c r="A2831" i="5"/>
  <c r="A2832" i="5"/>
  <c r="A2833" i="5"/>
  <c r="A2834" i="5"/>
  <c r="A2835" i="5"/>
  <c r="A2836" i="5"/>
  <c r="A2837" i="5"/>
  <c r="A2838" i="5"/>
  <c r="A2839" i="5"/>
  <c r="A2840" i="5"/>
  <c r="A2841" i="5"/>
  <c r="A2842" i="5"/>
  <c r="A2843" i="5"/>
  <c r="A2844" i="5"/>
  <c r="A2845" i="5"/>
  <c r="A2846" i="5"/>
  <c r="A2847" i="5"/>
  <c r="A2848" i="5"/>
  <c r="A2849" i="5"/>
  <c r="A2850" i="5"/>
  <c r="A2851" i="5"/>
  <c r="A2852" i="5"/>
  <c r="A2853" i="5"/>
  <c r="A2854" i="5"/>
  <c r="A2855" i="5"/>
  <c r="A2856" i="5"/>
  <c r="A2857" i="5"/>
  <c r="A2858" i="5"/>
  <c r="A2859" i="5"/>
  <c r="A2860" i="5"/>
  <c r="A2861" i="5"/>
  <c r="A2862" i="5"/>
  <c r="A2863" i="5"/>
  <c r="A2864" i="5"/>
  <c r="A2865" i="5"/>
  <c r="A2866" i="5"/>
  <c r="A2867" i="5"/>
  <c r="A2868" i="5"/>
  <c r="A2869" i="5"/>
  <c r="A2870" i="5"/>
  <c r="A2871" i="5"/>
  <c r="A2872" i="5"/>
  <c r="A2873" i="5"/>
  <c r="A2874" i="5"/>
  <c r="A2875" i="5"/>
  <c r="A2876" i="5"/>
  <c r="A2877" i="5"/>
  <c r="A2878" i="5"/>
  <c r="A2879" i="5"/>
  <c r="A2880" i="5"/>
  <c r="A2881" i="5"/>
  <c r="A2882" i="5"/>
  <c r="A2883" i="5"/>
  <c r="A2884" i="5"/>
  <c r="A2885" i="5"/>
  <c r="A2886" i="5"/>
  <c r="A2887" i="5"/>
  <c r="A2888" i="5"/>
  <c r="A2889" i="5"/>
  <c r="A2890" i="5"/>
  <c r="A2891" i="5"/>
  <c r="A2892" i="5"/>
  <c r="A2893" i="5"/>
  <c r="A2894" i="5"/>
  <c r="A2895" i="5"/>
  <c r="A2896" i="5"/>
  <c r="A2897" i="5"/>
  <c r="A2898" i="5"/>
  <c r="A2899" i="5"/>
  <c r="A2900" i="5"/>
  <c r="A2901" i="5"/>
  <c r="A2902" i="5"/>
  <c r="A2903" i="5"/>
  <c r="A2904" i="5"/>
  <c r="A2905" i="5"/>
  <c r="A2906" i="5"/>
  <c r="A2907" i="5"/>
  <c r="A2908" i="5"/>
  <c r="A2909" i="5"/>
  <c r="A2910" i="5"/>
  <c r="A2911" i="5"/>
  <c r="A2912" i="5"/>
  <c r="A2913" i="5"/>
  <c r="A2914" i="5"/>
  <c r="A2915" i="5"/>
  <c r="A2916" i="5"/>
  <c r="A2917" i="5"/>
  <c r="A2918" i="5"/>
  <c r="A2919" i="5"/>
  <c r="A2920" i="5"/>
  <c r="A2921" i="5"/>
  <c r="A2922" i="5"/>
  <c r="A2923" i="5"/>
  <c r="A2924" i="5"/>
  <c r="A2925" i="5"/>
  <c r="A2926" i="5"/>
  <c r="A2927" i="5"/>
  <c r="A2928" i="5"/>
  <c r="A2929" i="5"/>
  <c r="A2930" i="5"/>
  <c r="A2931" i="5"/>
  <c r="A2932" i="5"/>
  <c r="A2933" i="5"/>
  <c r="A2934" i="5"/>
  <c r="A2935" i="5"/>
  <c r="A2936" i="5"/>
  <c r="A2937" i="5"/>
  <c r="A2938" i="5"/>
  <c r="A2939" i="5"/>
  <c r="A2940" i="5"/>
  <c r="A2941" i="5"/>
  <c r="A2942" i="5"/>
  <c r="A2943" i="5"/>
  <c r="A2944" i="5"/>
  <c r="A2945" i="5"/>
  <c r="A2946" i="5"/>
  <c r="A2947" i="5"/>
  <c r="A2948" i="5"/>
  <c r="A2949" i="5"/>
  <c r="A2950" i="5"/>
  <c r="A2951" i="5"/>
  <c r="A2952" i="5"/>
  <c r="A2953" i="5"/>
  <c r="A2954" i="5"/>
  <c r="A2955" i="5"/>
  <c r="A2956" i="5"/>
  <c r="A2957" i="5"/>
  <c r="A2958" i="5"/>
  <c r="A2959" i="5"/>
  <c r="A2960" i="5"/>
  <c r="A2961" i="5"/>
  <c r="A2962" i="5"/>
  <c r="A2963" i="5"/>
  <c r="A2964" i="5"/>
  <c r="A2965" i="5"/>
  <c r="A2966" i="5"/>
  <c r="A2967" i="5"/>
  <c r="A2968" i="5"/>
  <c r="A2969" i="5"/>
  <c r="A2970" i="5"/>
  <c r="A2971" i="5"/>
  <c r="A2972" i="5"/>
  <c r="A2973" i="5"/>
  <c r="A2974" i="5"/>
  <c r="A2975" i="5"/>
  <c r="A2976" i="5"/>
  <c r="A2977" i="5"/>
  <c r="A2978" i="5"/>
  <c r="A2979" i="5"/>
  <c r="A2980" i="5"/>
  <c r="A2981" i="5"/>
  <c r="A2982" i="5"/>
  <c r="A2983" i="5"/>
  <c r="A2984" i="5"/>
  <c r="A2985" i="5"/>
  <c r="A2986" i="5"/>
  <c r="A2987" i="5"/>
  <c r="A2988" i="5"/>
  <c r="A2989" i="5"/>
  <c r="A2990" i="5"/>
  <c r="A2991" i="5"/>
  <c r="A2992" i="5"/>
  <c r="A2993" i="5"/>
  <c r="A2994" i="5"/>
  <c r="A2995" i="5"/>
  <c r="A2996" i="5"/>
  <c r="A2997" i="5"/>
  <c r="A2998" i="5"/>
  <c r="A2999" i="5"/>
  <c r="A3000" i="5"/>
  <c r="A3001" i="5"/>
  <c r="A3002" i="5"/>
  <c r="A3003" i="5"/>
  <c r="A3004" i="5"/>
  <c r="A3005" i="5"/>
  <c r="A3006" i="5"/>
  <c r="A3007" i="5"/>
  <c r="A3008" i="5"/>
  <c r="A3009" i="5"/>
  <c r="A3010" i="5"/>
  <c r="A3011" i="5"/>
  <c r="A3012" i="5"/>
  <c r="A3013" i="5"/>
  <c r="A3014" i="5"/>
  <c r="A3015" i="5"/>
  <c r="A3016" i="5"/>
  <c r="A3017" i="5"/>
  <c r="A3018" i="5"/>
  <c r="A3019" i="5"/>
  <c r="A3020" i="5"/>
  <c r="A3021" i="5"/>
  <c r="A3022" i="5"/>
  <c r="A3023" i="5"/>
  <c r="A3024" i="5"/>
  <c r="A3025" i="5"/>
  <c r="A3026" i="5"/>
  <c r="A3027" i="5"/>
  <c r="A3028" i="5"/>
  <c r="A3029" i="5"/>
  <c r="A3030" i="5"/>
  <c r="A3031" i="5"/>
  <c r="A3032" i="5"/>
  <c r="A3033" i="5"/>
  <c r="A3034" i="5"/>
  <c r="A3035" i="5"/>
  <c r="A3036" i="5"/>
  <c r="A3037" i="5"/>
  <c r="A3038" i="5"/>
  <c r="A3039" i="5"/>
  <c r="A3040" i="5"/>
  <c r="A3041" i="5"/>
  <c r="A3042" i="5"/>
  <c r="A3043" i="5"/>
  <c r="A3044" i="5"/>
  <c r="A3045" i="5"/>
  <c r="A3046" i="5"/>
  <c r="A3047" i="5"/>
  <c r="A3048" i="5"/>
  <c r="A3049" i="5"/>
  <c r="A3050" i="5"/>
  <c r="A3051" i="5"/>
  <c r="A3052" i="5"/>
  <c r="A3053" i="5"/>
  <c r="A3054" i="5"/>
  <c r="A3055" i="5"/>
  <c r="A3056" i="5"/>
  <c r="A3057" i="5"/>
  <c r="A3058" i="5"/>
  <c r="A3059" i="5"/>
  <c r="A3060" i="5"/>
  <c r="A3061" i="5"/>
  <c r="A3062" i="5"/>
  <c r="A3063" i="5"/>
  <c r="A3064" i="5"/>
  <c r="A3065" i="5"/>
  <c r="A3066" i="5"/>
  <c r="A3067" i="5"/>
  <c r="A3068" i="5"/>
  <c r="A3069" i="5"/>
  <c r="A3070" i="5"/>
  <c r="A3071" i="5"/>
  <c r="A3072" i="5"/>
  <c r="A3073" i="5"/>
  <c r="A3074" i="5"/>
  <c r="A3075" i="5"/>
  <c r="A3076" i="5"/>
  <c r="A3077" i="5"/>
  <c r="A3078" i="5"/>
  <c r="A3079" i="5"/>
  <c r="A3080" i="5"/>
  <c r="A3081" i="5"/>
  <c r="A3082" i="5"/>
  <c r="A3083" i="5"/>
  <c r="A3084" i="5"/>
  <c r="A3085" i="5"/>
  <c r="A3086" i="5"/>
  <c r="A3087" i="5"/>
  <c r="A3088" i="5"/>
  <c r="A3089" i="5"/>
  <c r="A3090" i="5"/>
  <c r="A3091" i="5"/>
  <c r="A3092" i="5"/>
  <c r="A3093" i="5"/>
  <c r="A3094" i="5"/>
  <c r="A3095" i="5"/>
  <c r="A3096" i="5"/>
  <c r="A3097" i="5"/>
  <c r="A3098" i="5"/>
  <c r="A3099" i="5"/>
  <c r="A3100" i="5"/>
  <c r="A3101" i="5"/>
  <c r="A3102" i="5"/>
  <c r="A3103" i="5"/>
  <c r="A3104" i="5"/>
  <c r="A3105" i="5"/>
  <c r="A3106" i="5"/>
  <c r="A3107" i="5"/>
  <c r="A3108" i="5"/>
  <c r="A3109" i="5"/>
  <c r="A3110" i="5"/>
  <c r="A3111" i="5"/>
  <c r="A3112" i="5"/>
  <c r="A3113" i="5"/>
  <c r="A3114" i="5"/>
  <c r="A3115" i="5"/>
  <c r="A3116" i="5"/>
  <c r="A3117" i="5"/>
  <c r="A3118" i="5"/>
  <c r="A3119" i="5"/>
  <c r="A3120" i="5"/>
  <c r="A3121" i="5"/>
  <c r="A3122" i="5"/>
  <c r="A3123" i="5"/>
  <c r="A3124" i="5"/>
  <c r="A3125" i="5"/>
  <c r="A3126" i="5"/>
  <c r="A3127" i="5"/>
  <c r="A3128" i="5"/>
  <c r="A3129" i="5"/>
  <c r="A3130" i="5"/>
  <c r="A3131" i="5"/>
  <c r="A3132" i="5"/>
  <c r="A3133" i="5"/>
  <c r="A3134" i="5"/>
  <c r="A3135" i="5"/>
  <c r="A3136" i="5"/>
  <c r="A3137" i="5"/>
  <c r="A3138" i="5"/>
  <c r="A3139" i="5"/>
  <c r="A3140" i="5"/>
  <c r="A3141" i="5"/>
  <c r="A3142" i="5"/>
  <c r="A3143" i="5"/>
  <c r="A3144" i="5"/>
  <c r="D9" i="3"/>
  <c r="E9" i="3"/>
  <c r="F9" i="3" s="1"/>
  <c r="E10" i="3"/>
  <c r="F10" i="3" s="1"/>
  <c r="E11" i="3"/>
  <c r="F11" i="3"/>
  <c r="E12" i="3"/>
  <c r="F12" i="3" s="1"/>
  <c r="E13" i="3"/>
  <c r="E79" i="3" s="1"/>
  <c r="E80" i="3" s="1"/>
  <c r="F13" i="3"/>
  <c r="E14" i="3"/>
  <c r="F14" i="3"/>
  <c r="E15" i="3"/>
  <c r="F15" i="3"/>
  <c r="E16" i="3"/>
  <c r="F16" i="3" s="1"/>
  <c r="E17" i="3"/>
  <c r="F17" i="3"/>
  <c r="E18" i="3"/>
  <c r="F18" i="3"/>
  <c r="E19" i="3"/>
  <c r="F19" i="3"/>
  <c r="E20" i="3"/>
  <c r="F20" i="3" s="1"/>
  <c r="E21" i="3"/>
  <c r="F21" i="3"/>
  <c r="E22" i="3"/>
  <c r="F22" i="3" s="1"/>
  <c r="E23" i="3"/>
  <c r="F23" i="3"/>
  <c r="E24" i="3"/>
  <c r="F24" i="3" s="1"/>
  <c r="E25" i="3"/>
  <c r="F25" i="3"/>
  <c r="E26" i="3"/>
  <c r="F26" i="3" s="1"/>
  <c r="E27" i="3"/>
  <c r="F27" i="3"/>
  <c r="E28" i="3"/>
  <c r="F28" i="3" s="1"/>
  <c r="E29" i="3"/>
  <c r="F29" i="3"/>
  <c r="E30" i="3"/>
  <c r="F30" i="3"/>
  <c r="E31" i="3"/>
  <c r="F31" i="3"/>
  <c r="E32" i="3"/>
  <c r="F32" i="3" s="1"/>
  <c r="E33" i="3"/>
  <c r="F33" i="3"/>
  <c r="E34" i="3"/>
  <c r="F34" i="3"/>
  <c r="E35" i="3"/>
  <c r="F35" i="3"/>
  <c r="E36" i="3"/>
  <c r="F36" i="3" s="1"/>
  <c r="E37" i="3"/>
  <c r="F37" i="3"/>
  <c r="E38" i="3"/>
  <c r="F38" i="3" s="1"/>
  <c r="E39" i="3"/>
  <c r="F39" i="3"/>
  <c r="E40" i="3"/>
  <c r="F40" i="3" s="1"/>
  <c r="E41" i="3"/>
  <c r="F41" i="3"/>
  <c r="E42" i="3"/>
  <c r="F42" i="3" s="1"/>
  <c r="E43" i="3"/>
  <c r="F43" i="3"/>
  <c r="E44" i="3"/>
  <c r="F44" i="3" s="1"/>
  <c r="E45" i="3"/>
  <c r="F45" i="3"/>
  <c r="E46" i="3"/>
  <c r="F46" i="3" s="1"/>
  <c r="E47" i="3"/>
  <c r="F47" i="3"/>
  <c r="E48" i="3"/>
  <c r="F48" i="3" s="1"/>
  <c r="E49" i="3"/>
  <c r="F49" i="3"/>
  <c r="E50" i="3"/>
  <c r="F50" i="3" s="1"/>
  <c r="E51" i="3"/>
  <c r="F51" i="3"/>
  <c r="E52" i="3"/>
  <c r="F52" i="3" s="1"/>
  <c r="E53" i="3"/>
  <c r="F53" i="3"/>
  <c r="E54" i="3"/>
  <c r="F54" i="3" s="1"/>
  <c r="E55" i="3"/>
  <c r="F55" i="3"/>
  <c r="E56" i="3"/>
  <c r="F56" i="3" s="1"/>
  <c r="E57" i="3"/>
  <c r="F57" i="3"/>
  <c r="E58" i="3"/>
  <c r="F58" i="3" s="1"/>
  <c r="E59" i="3"/>
  <c r="F59" i="3"/>
  <c r="E60" i="3"/>
  <c r="F60" i="3" s="1"/>
  <c r="E61" i="3"/>
  <c r="F61" i="3" s="1"/>
  <c r="E62" i="3"/>
  <c r="F62" i="3" s="1"/>
  <c r="E63" i="3"/>
  <c r="F63" i="3" s="1"/>
  <c r="E64" i="3"/>
  <c r="F64" i="3"/>
  <c r="E65" i="3"/>
  <c r="F65" i="3" s="1"/>
  <c r="E66" i="3"/>
  <c r="F66" i="3"/>
  <c r="E67" i="3"/>
  <c r="F67" i="3" s="1"/>
  <c r="E68" i="3"/>
  <c r="F68" i="3" s="1"/>
  <c r="E69" i="3"/>
  <c r="F69" i="3"/>
  <c r="E70" i="3"/>
  <c r="F70" i="3" s="1"/>
  <c r="E71" i="3"/>
  <c r="F71" i="3"/>
  <c r="E72" i="3"/>
  <c r="F72" i="3" s="1"/>
  <c r="E73" i="3"/>
  <c r="F73" i="3"/>
  <c r="E74" i="3"/>
  <c r="F74" i="3" s="1"/>
  <c r="E75" i="3"/>
  <c r="F75" i="3"/>
  <c r="H9" i="3"/>
  <c r="I9" i="3" s="1"/>
  <c r="J9" i="3" s="1"/>
  <c r="H10" i="3"/>
  <c r="I10" i="3" s="1"/>
  <c r="J10" i="3" s="1"/>
  <c r="K10" i="3" s="1"/>
  <c r="D10" i="3"/>
  <c r="H11" i="3"/>
  <c r="I11" i="3" s="1"/>
  <c r="J11" i="3" s="1"/>
  <c r="D11" i="3"/>
  <c r="H12" i="3"/>
  <c r="I12" i="3" s="1"/>
  <c r="J12" i="3" s="1"/>
  <c r="K12" i="3" s="1"/>
  <c r="D12" i="3"/>
  <c r="H13" i="3"/>
  <c r="I13" i="3" s="1"/>
  <c r="J13" i="3" s="1"/>
  <c r="D13" i="3"/>
  <c r="H14" i="3"/>
  <c r="I14" i="3" s="1"/>
  <c r="J14" i="3" s="1"/>
  <c r="K14" i="3" s="1"/>
  <c r="D14" i="3"/>
  <c r="H15" i="3"/>
  <c r="I15" i="3" s="1"/>
  <c r="J15" i="3" s="1"/>
  <c r="D15" i="3"/>
  <c r="H16" i="3"/>
  <c r="I16" i="3" s="1"/>
  <c r="J16" i="3" s="1"/>
  <c r="K16" i="3" s="1"/>
  <c r="D16" i="3"/>
  <c r="H17" i="3"/>
  <c r="I17" i="3"/>
  <c r="J17" i="3" s="1"/>
  <c r="K17" i="3" s="1"/>
  <c r="D17" i="3"/>
  <c r="H18" i="3"/>
  <c r="I18" i="3"/>
  <c r="J18" i="3" s="1"/>
  <c r="K18" i="3" s="1"/>
  <c r="D18" i="3"/>
  <c r="H19" i="3"/>
  <c r="I19" i="3"/>
  <c r="J19" i="3" s="1"/>
  <c r="D19" i="3"/>
  <c r="H20" i="3"/>
  <c r="I20" i="3" s="1"/>
  <c r="J20" i="3" s="1"/>
  <c r="K20" i="3" s="1"/>
  <c r="D20" i="3"/>
  <c r="H21" i="3"/>
  <c r="I21" i="3" s="1"/>
  <c r="J21" i="3" s="1"/>
  <c r="D21" i="3"/>
  <c r="H22" i="3"/>
  <c r="I22" i="3" s="1"/>
  <c r="J22" i="3" s="1"/>
  <c r="D22" i="3"/>
  <c r="H23" i="3"/>
  <c r="I23" i="3" s="1"/>
  <c r="J23" i="3" s="1"/>
  <c r="K23" i="3" s="1"/>
  <c r="D23" i="3"/>
  <c r="H24" i="3"/>
  <c r="I24" i="3" s="1"/>
  <c r="J24" i="3" s="1"/>
  <c r="D24" i="3"/>
  <c r="H25" i="3"/>
  <c r="I25" i="3" s="1"/>
  <c r="J25" i="3" s="1"/>
  <c r="K25" i="3" s="1"/>
  <c r="D25" i="3"/>
  <c r="H26" i="3"/>
  <c r="I26" i="3" s="1"/>
  <c r="J26" i="3" s="1"/>
  <c r="D26" i="3"/>
  <c r="H27" i="3"/>
  <c r="I27" i="3" s="1"/>
  <c r="J27" i="3" s="1"/>
  <c r="K27" i="3" s="1"/>
  <c r="D27" i="3"/>
  <c r="H28" i="3"/>
  <c r="I28" i="3" s="1"/>
  <c r="J28" i="3" s="1"/>
  <c r="D28" i="3"/>
  <c r="H29" i="3"/>
  <c r="I29" i="3" s="1"/>
  <c r="J29" i="3" s="1"/>
  <c r="D29" i="3"/>
  <c r="H30" i="3"/>
  <c r="I30" i="3"/>
  <c r="J30" i="3" s="1"/>
  <c r="K30" i="3" s="1"/>
  <c r="D30" i="3"/>
  <c r="H31" i="3"/>
  <c r="I31" i="3"/>
  <c r="J31" i="3" s="1"/>
  <c r="D31" i="3"/>
  <c r="H32" i="3"/>
  <c r="I32" i="3" s="1"/>
  <c r="J32" i="3" s="1"/>
  <c r="D32" i="3"/>
  <c r="H33" i="3"/>
  <c r="I33" i="3" s="1"/>
  <c r="J33" i="3" s="1"/>
  <c r="D33" i="3"/>
  <c r="H34" i="3"/>
  <c r="I34" i="3" s="1"/>
  <c r="J34" i="3" s="1"/>
  <c r="K34" i="3" s="1"/>
  <c r="D34" i="3"/>
  <c r="H35" i="3"/>
  <c r="I35" i="3" s="1"/>
  <c r="J35" i="3" s="1"/>
  <c r="K35" i="3" s="1"/>
  <c r="D35" i="3"/>
  <c r="H36" i="3"/>
  <c r="I36" i="3" s="1"/>
  <c r="J36" i="3" s="1"/>
  <c r="D36" i="3"/>
  <c r="N36" i="3" s="1"/>
  <c r="H37" i="3"/>
  <c r="I37" i="3"/>
  <c r="J37" i="3" s="1"/>
  <c r="D37" i="3"/>
  <c r="H38" i="3"/>
  <c r="I38" i="3" s="1"/>
  <c r="J38" i="3" s="1"/>
  <c r="K38" i="3" s="1"/>
  <c r="D38" i="3"/>
  <c r="H39" i="3"/>
  <c r="I39" i="3"/>
  <c r="J39" i="3" s="1"/>
  <c r="D39" i="3"/>
  <c r="H40" i="3"/>
  <c r="I40" i="3" s="1"/>
  <c r="J40" i="3" s="1"/>
  <c r="D40" i="3"/>
  <c r="H41" i="3"/>
  <c r="I41" i="3" s="1"/>
  <c r="J41" i="3" s="1"/>
  <c r="K41" i="3" s="1"/>
  <c r="D41" i="3"/>
  <c r="N41" i="3" s="1"/>
  <c r="H42" i="3"/>
  <c r="I42" i="3"/>
  <c r="J42" i="3" s="1"/>
  <c r="K42" i="3" s="1"/>
  <c r="D42" i="3"/>
  <c r="H43" i="3"/>
  <c r="I43" i="3"/>
  <c r="J43" i="3" s="1"/>
  <c r="K43" i="3" s="1"/>
  <c r="D43" i="3"/>
  <c r="H44" i="3"/>
  <c r="I44" i="3" s="1"/>
  <c r="J44" i="3" s="1"/>
  <c r="D44" i="3"/>
  <c r="K44" i="3" s="1"/>
  <c r="H45" i="3"/>
  <c r="I45" i="3" s="1"/>
  <c r="J45" i="3" s="1"/>
  <c r="D45" i="3"/>
  <c r="H46" i="3"/>
  <c r="I46" i="3" s="1"/>
  <c r="J46" i="3" s="1"/>
  <c r="D46" i="3"/>
  <c r="H47" i="3"/>
  <c r="I47" i="3" s="1"/>
  <c r="J47" i="3" s="1"/>
  <c r="K47" i="3" s="1"/>
  <c r="D47" i="3"/>
  <c r="H48" i="3"/>
  <c r="I48" i="3" s="1"/>
  <c r="J48" i="3" s="1"/>
  <c r="K48" i="3" s="1"/>
  <c r="D48" i="3"/>
  <c r="H49" i="3"/>
  <c r="I49" i="3" s="1"/>
  <c r="J49" i="3" s="1"/>
  <c r="K49" i="3" s="1"/>
  <c r="D49" i="3"/>
  <c r="H50" i="3"/>
  <c r="I50" i="3" s="1"/>
  <c r="J50" i="3" s="1"/>
  <c r="K50" i="3" s="1"/>
  <c r="D50" i="3"/>
  <c r="H51" i="3"/>
  <c r="I51" i="3" s="1"/>
  <c r="J51" i="3" s="1"/>
  <c r="D51" i="3"/>
  <c r="H52" i="3"/>
  <c r="I52" i="3" s="1"/>
  <c r="J52" i="3" s="1"/>
  <c r="K52" i="3" s="1"/>
  <c r="D52" i="3"/>
  <c r="H53" i="3"/>
  <c r="I53" i="3" s="1"/>
  <c r="J53" i="3" s="1"/>
  <c r="D53" i="3"/>
  <c r="H54" i="3"/>
  <c r="I54" i="3" s="1"/>
  <c r="J54" i="3" s="1"/>
  <c r="K54" i="3" s="1"/>
  <c r="D54" i="3"/>
  <c r="H55" i="3"/>
  <c r="I55" i="3" s="1"/>
  <c r="J55" i="3" s="1"/>
  <c r="D55" i="3"/>
  <c r="H56" i="3"/>
  <c r="I56" i="3" s="1"/>
  <c r="J56" i="3" s="1"/>
  <c r="D56" i="3"/>
  <c r="H57" i="3"/>
  <c r="I57" i="3" s="1"/>
  <c r="J57" i="3" s="1"/>
  <c r="K57" i="3" s="1"/>
  <c r="D57" i="3"/>
  <c r="H58" i="3"/>
  <c r="I58" i="3" s="1"/>
  <c r="J58" i="3" s="1"/>
  <c r="K58" i="3" s="1"/>
  <c r="D58" i="3"/>
  <c r="H59" i="3"/>
  <c r="I59" i="3" s="1"/>
  <c r="J59" i="3" s="1"/>
  <c r="D59" i="3"/>
  <c r="H60" i="3"/>
  <c r="I60" i="3" s="1"/>
  <c r="J60" i="3" s="1"/>
  <c r="K60" i="3" s="1"/>
  <c r="D60" i="3"/>
  <c r="H61" i="3"/>
  <c r="I61" i="3" s="1"/>
  <c r="J61" i="3" s="1"/>
  <c r="D61" i="3"/>
  <c r="H62" i="3"/>
  <c r="I62" i="3" s="1"/>
  <c r="J62" i="3" s="1"/>
  <c r="K62" i="3" s="1"/>
  <c r="D62" i="3"/>
  <c r="H63" i="3"/>
  <c r="I63" i="3" s="1"/>
  <c r="J63" i="3" s="1"/>
  <c r="K63" i="3" s="1"/>
  <c r="D63" i="3"/>
  <c r="H64" i="3"/>
  <c r="I64" i="3" s="1"/>
  <c r="J64" i="3" s="1"/>
  <c r="D64" i="3"/>
  <c r="H65" i="3"/>
  <c r="I65" i="3" s="1"/>
  <c r="J65" i="3" s="1"/>
  <c r="K65" i="3" s="1"/>
  <c r="D65" i="3"/>
  <c r="H66" i="3"/>
  <c r="I66" i="3" s="1"/>
  <c r="J66" i="3" s="1"/>
  <c r="K66" i="3" s="1"/>
  <c r="D66" i="3"/>
  <c r="H67" i="3"/>
  <c r="I67" i="3" s="1"/>
  <c r="J67" i="3" s="1"/>
  <c r="D67" i="3"/>
  <c r="H68" i="3"/>
  <c r="I68" i="3" s="1"/>
  <c r="J68" i="3" s="1"/>
  <c r="D68" i="3"/>
  <c r="H69" i="3"/>
  <c r="I69" i="3" s="1"/>
  <c r="J69" i="3" s="1"/>
  <c r="D69" i="3"/>
  <c r="H70" i="3"/>
  <c r="I70" i="3"/>
  <c r="J70" i="3" s="1"/>
  <c r="K70" i="3" s="1"/>
  <c r="D70" i="3"/>
  <c r="H71" i="3"/>
  <c r="I71" i="3" s="1"/>
  <c r="J71" i="3" s="1"/>
  <c r="D71" i="3"/>
  <c r="H72" i="3"/>
  <c r="I72" i="3" s="1"/>
  <c r="J72" i="3" s="1"/>
  <c r="K72" i="3" s="1"/>
  <c r="D72" i="3"/>
  <c r="H73" i="3"/>
  <c r="I73" i="3" s="1"/>
  <c r="J73" i="3" s="1"/>
  <c r="K73" i="3" s="1"/>
  <c r="D73" i="3"/>
  <c r="H74" i="3"/>
  <c r="I74" i="3" s="1"/>
  <c r="J74" i="3" s="1"/>
  <c r="K74" i="3" s="1"/>
  <c r="D74" i="3"/>
  <c r="H75" i="3"/>
  <c r="I75" i="3" s="1"/>
  <c r="J75" i="3" s="1"/>
  <c r="K75" i="3" s="1"/>
  <c r="D75" i="3"/>
  <c r="M9" i="3"/>
  <c r="M10" i="3"/>
  <c r="N10" i="3" s="1"/>
  <c r="M11" i="3"/>
  <c r="N11" i="3" s="1"/>
  <c r="M12" i="3"/>
  <c r="N12" i="3" s="1"/>
  <c r="M13" i="3"/>
  <c r="M14" i="3"/>
  <c r="M77" i="3" s="1"/>
  <c r="M15" i="3"/>
  <c r="N15" i="3" s="1"/>
  <c r="M16" i="3"/>
  <c r="N16" i="3" s="1"/>
  <c r="M17" i="3"/>
  <c r="N17" i="3" s="1"/>
  <c r="M18" i="3"/>
  <c r="N18" i="3" s="1"/>
  <c r="M19" i="3"/>
  <c r="N19" i="3" s="1"/>
  <c r="M20" i="3"/>
  <c r="N20" i="3" s="1"/>
  <c r="M21" i="3"/>
  <c r="N21" i="3" s="1"/>
  <c r="M22" i="3"/>
  <c r="N22" i="3" s="1"/>
  <c r="M23" i="3"/>
  <c r="N23" i="3" s="1"/>
  <c r="M24" i="3"/>
  <c r="M25" i="3"/>
  <c r="N25" i="3" s="1"/>
  <c r="M26" i="3"/>
  <c r="M27" i="3"/>
  <c r="N27" i="3" s="1"/>
  <c r="M28" i="3"/>
  <c r="N28" i="3" s="1"/>
  <c r="M29" i="3"/>
  <c r="N29" i="3" s="1"/>
  <c r="M30" i="3"/>
  <c r="N30" i="3" s="1"/>
  <c r="M31" i="3"/>
  <c r="N31" i="3" s="1"/>
  <c r="M32" i="3"/>
  <c r="N32" i="3" s="1"/>
  <c r="M33" i="3"/>
  <c r="N33" i="3" s="1"/>
  <c r="M34" i="3"/>
  <c r="N34" i="3" s="1"/>
  <c r="M35" i="3"/>
  <c r="N35" i="3" s="1"/>
  <c r="M36" i="3"/>
  <c r="M37" i="3"/>
  <c r="M38" i="3"/>
  <c r="N38" i="3" s="1"/>
  <c r="M39" i="3"/>
  <c r="N39" i="3"/>
  <c r="M40" i="3"/>
  <c r="N40" i="3" s="1"/>
  <c r="M41" i="3"/>
  <c r="M42" i="3"/>
  <c r="N42" i="3" s="1"/>
  <c r="M43" i="3"/>
  <c r="N43" i="3"/>
  <c r="M44" i="3"/>
  <c r="M45" i="3"/>
  <c r="M46" i="3"/>
  <c r="N46" i="3" s="1"/>
  <c r="M47" i="3"/>
  <c r="N47" i="3"/>
  <c r="M48" i="3"/>
  <c r="N48" i="3" s="1"/>
  <c r="M49" i="3"/>
  <c r="N49" i="3"/>
  <c r="M50" i="3"/>
  <c r="N50" i="3" s="1"/>
  <c r="M51" i="3"/>
  <c r="M52" i="3"/>
  <c r="N52" i="3" s="1"/>
  <c r="M53" i="3"/>
  <c r="N53" i="3"/>
  <c r="M54" i="3"/>
  <c r="N54" i="3" s="1"/>
  <c r="M55" i="3"/>
  <c r="N55" i="3"/>
  <c r="M56" i="3"/>
  <c r="N56" i="3" s="1"/>
  <c r="M57" i="3"/>
  <c r="M58" i="3"/>
  <c r="N58" i="3" s="1"/>
  <c r="M59" i="3"/>
  <c r="N59" i="3"/>
  <c r="M60" i="3"/>
  <c r="N60" i="3" s="1"/>
  <c r="M61" i="3"/>
  <c r="N61" i="3"/>
  <c r="M62" i="3"/>
  <c r="N62" i="3" s="1"/>
  <c r="M63" i="3"/>
  <c r="N63" i="3" s="1"/>
  <c r="M64" i="3"/>
  <c r="M65" i="3"/>
  <c r="N65" i="3" s="1"/>
  <c r="M66" i="3"/>
  <c r="M67" i="3"/>
  <c r="N67" i="3" s="1"/>
  <c r="M68" i="3"/>
  <c r="N68" i="3" s="1"/>
  <c r="M69" i="3"/>
  <c r="M70" i="3"/>
  <c r="N70" i="3"/>
  <c r="M71" i="3"/>
  <c r="N71" i="3" s="1"/>
  <c r="M72" i="3"/>
  <c r="N72" i="3"/>
  <c r="M73" i="3"/>
  <c r="N73" i="3" s="1"/>
  <c r="M74" i="3"/>
  <c r="N74" i="3" s="1"/>
  <c r="M75" i="3"/>
  <c r="Q9" i="3"/>
  <c r="R9" i="3" s="1"/>
  <c r="Q10" i="3"/>
  <c r="R10" i="3" s="1"/>
  <c r="Q11" i="3"/>
  <c r="R11" i="3" s="1"/>
  <c r="Q12" i="3"/>
  <c r="R12" i="3" s="1"/>
  <c r="Q13" i="3"/>
  <c r="R13" i="3" s="1"/>
  <c r="Q14" i="3"/>
  <c r="R14" i="3" s="1"/>
  <c r="Q15" i="3"/>
  <c r="R15" i="3" s="1"/>
  <c r="Q16" i="3"/>
  <c r="R16" i="3" s="1"/>
  <c r="Q17" i="3"/>
  <c r="R17" i="3" s="1"/>
  <c r="Q18" i="3"/>
  <c r="R18" i="3"/>
  <c r="Q19" i="3"/>
  <c r="R19" i="3" s="1"/>
  <c r="Q20" i="3"/>
  <c r="R20" i="3" s="1"/>
  <c r="Q21" i="3"/>
  <c r="R21" i="3" s="1"/>
  <c r="Q22" i="3"/>
  <c r="R22" i="3"/>
  <c r="Q23" i="3"/>
  <c r="R23" i="3" s="1"/>
  <c r="Q24" i="3"/>
  <c r="R24" i="3" s="1"/>
  <c r="Q25" i="3"/>
  <c r="R25" i="3" s="1"/>
  <c r="Q26" i="3"/>
  <c r="R26" i="3"/>
  <c r="Q27" i="3"/>
  <c r="R27" i="3" s="1"/>
  <c r="Q28" i="3"/>
  <c r="R28" i="3" s="1"/>
  <c r="Q29" i="3"/>
  <c r="R29" i="3" s="1"/>
  <c r="Q30" i="3"/>
  <c r="R30" i="3"/>
  <c r="Q31" i="3"/>
  <c r="R31" i="3" s="1"/>
  <c r="Q32" i="3"/>
  <c r="R32" i="3" s="1"/>
  <c r="Q33" i="3"/>
  <c r="R33" i="3" s="1"/>
  <c r="Q34" i="3"/>
  <c r="R34" i="3"/>
  <c r="Q35" i="3"/>
  <c r="R35" i="3" s="1"/>
  <c r="Q36" i="3"/>
  <c r="R36" i="3" s="1"/>
  <c r="Q37" i="3"/>
  <c r="R37" i="3" s="1"/>
  <c r="Q38" i="3"/>
  <c r="R38" i="3"/>
  <c r="Q39" i="3"/>
  <c r="R39" i="3" s="1"/>
  <c r="Q40" i="3"/>
  <c r="R40" i="3" s="1"/>
  <c r="Q41" i="3"/>
  <c r="R41" i="3" s="1"/>
  <c r="Q42" i="3"/>
  <c r="R42" i="3"/>
  <c r="Q43" i="3"/>
  <c r="R43" i="3" s="1"/>
  <c r="Q44" i="3"/>
  <c r="R44" i="3" s="1"/>
  <c r="Q45" i="3"/>
  <c r="R45" i="3" s="1"/>
  <c r="Q46" i="3"/>
  <c r="R46" i="3"/>
  <c r="Q47" i="3"/>
  <c r="R47" i="3" s="1"/>
  <c r="Q48" i="3"/>
  <c r="R48" i="3" s="1"/>
  <c r="Q49" i="3"/>
  <c r="R49" i="3" s="1"/>
  <c r="Q50" i="3"/>
  <c r="R50" i="3"/>
  <c r="Q51" i="3"/>
  <c r="R51" i="3" s="1"/>
  <c r="Q52" i="3"/>
  <c r="R52" i="3" s="1"/>
  <c r="Q53" i="3"/>
  <c r="R53" i="3" s="1"/>
  <c r="Q54" i="3"/>
  <c r="R54" i="3"/>
  <c r="Q55" i="3"/>
  <c r="R55" i="3" s="1"/>
  <c r="Q56" i="3"/>
  <c r="R56" i="3" s="1"/>
  <c r="Q57" i="3"/>
  <c r="R57" i="3" s="1"/>
  <c r="Q58" i="3"/>
  <c r="R58" i="3"/>
  <c r="Q59" i="3"/>
  <c r="R59" i="3" s="1"/>
  <c r="Q60" i="3"/>
  <c r="R60" i="3" s="1"/>
  <c r="Q61" i="3"/>
  <c r="R61" i="3" s="1"/>
  <c r="Q62" i="3"/>
  <c r="R62" i="3"/>
  <c r="Q63" i="3"/>
  <c r="R63" i="3" s="1"/>
  <c r="Q64" i="3"/>
  <c r="R64" i="3" s="1"/>
  <c r="Q65" i="3"/>
  <c r="R65" i="3" s="1"/>
  <c r="Q66" i="3"/>
  <c r="R66" i="3"/>
  <c r="Q67" i="3"/>
  <c r="R67" i="3" s="1"/>
  <c r="Q68" i="3"/>
  <c r="R68" i="3" s="1"/>
  <c r="Q69" i="3"/>
  <c r="R69" i="3" s="1"/>
  <c r="Q70" i="3"/>
  <c r="R70" i="3"/>
  <c r="Q71" i="3"/>
  <c r="R71" i="3" s="1"/>
  <c r="Q72" i="3"/>
  <c r="R72" i="3" s="1"/>
  <c r="Q73" i="3"/>
  <c r="R73" i="3" s="1"/>
  <c r="Q74" i="3"/>
  <c r="R74" i="3"/>
  <c r="Q75" i="3"/>
  <c r="R75" i="3" s="1"/>
  <c r="Q79" i="3"/>
  <c r="A10" i="3"/>
  <c r="A11" i="3" s="1"/>
  <c r="A12" i="3" s="1"/>
  <c r="A13" i="3" s="1"/>
  <c r="A14" i="3" s="1"/>
  <c r="A15" i="3" s="1"/>
  <c r="A16" i="3" s="1"/>
  <c r="A17" i="3" s="1"/>
  <c r="A18" i="3" s="1"/>
  <c r="A19" i="3" s="1"/>
  <c r="A20" i="3" s="1"/>
  <c r="A22" i="3"/>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3" i="3"/>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D5" i="3"/>
  <c r="E5" i="3"/>
  <c r="H5" i="3"/>
  <c r="I5" i="3"/>
  <c r="J5" i="3"/>
  <c r="M5" i="3"/>
  <c r="Q5" i="3"/>
  <c r="M7" i="3"/>
  <c r="Q7" i="3"/>
  <c r="E77" i="3"/>
  <c r="Q77" i="3"/>
  <c r="E81" i="3"/>
  <c r="K26" i="3" l="1"/>
  <c r="K22" i="3"/>
  <c r="N66" i="3"/>
  <c r="K67" i="3"/>
  <c r="K36" i="3"/>
  <c r="F79" i="3"/>
  <c r="K31" i="3"/>
  <c r="N24" i="3"/>
  <c r="N75" i="3"/>
  <c r="N64" i="3"/>
  <c r="K59" i="3"/>
  <c r="K55" i="3"/>
  <c r="N51" i="3"/>
  <c r="K46" i="3"/>
  <c r="K40" i="3"/>
  <c r="K28" i="3"/>
  <c r="K15" i="3"/>
  <c r="N45" i="3"/>
  <c r="N14" i="3"/>
  <c r="N44" i="3"/>
  <c r="K68" i="3"/>
  <c r="N57" i="3"/>
  <c r="K33" i="3"/>
  <c r="N26" i="3"/>
  <c r="N13" i="3"/>
  <c r="M79" i="3"/>
  <c r="K71" i="3"/>
  <c r="K56" i="3"/>
  <c r="K51" i="3"/>
  <c r="K39" i="3"/>
  <c r="K24" i="3"/>
  <c r="K19" i="3"/>
  <c r="K64" i="3"/>
  <c r="K32" i="3"/>
  <c r="N69" i="3"/>
  <c r="N37" i="3"/>
  <c r="N9" i="3"/>
  <c r="N77" i="3" s="1"/>
  <c r="J77" i="3"/>
  <c r="R79" i="3"/>
  <c r="S54" i="3" s="1"/>
  <c r="K11" i="3"/>
  <c r="J79" i="3"/>
  <c r="F77" i="3"/>
  <c r="G46" i="3" s="1"/>
  <c r="K69" i="3"/>
  <c r="K61" i="3"/>
  <c r="K53" i="3"/>
  <c r="K45" i="3"/>
  <c r="K37" i="3"/>
  <c r="K29" i="3"/>
  <c r="K21" i="3"/>
  <c r="K13" i="3"/>
  <c r="K9" i="3"/>
  <c r="E44" i="7"/>
  <c r="D44" i="7" s="1"/>
  <c r="K43" i="7" s="1"/>
  <c r="N79" i="3" l="1"/>
  <c r="O33" i="3" s="1"/>
  <c r="P33" i="3" s="1"/>
  <c r="O23" i="3"/>
  <c r="P23" i="3" s="1"/>
  <c r="S12" i="3"/>
  <c r="S42" i="3"/>
  <c r="S74" i="3"/>
  <c r="O49" i="3"/>
  <c r="P49" i="3" s="1"/>
  <c r="S30" i="3"/>
  <c r="S60" i="3"/>
  <c r="S26" i="3"/>
  <c r="S58" i="3"/>
  <c r="S40" i="3"/>
  <c r="S72" i="3"/>
  <c r="S36" i="3"/>
  <c r="S70" i="3"/>
  <c r="S44" i="3"/>
  <c r="O43" i="3"/>
  <c r="O39" i="3"/>
  <c r="S24" i="3"/>
  <c r="S56" i="3"/>
  <c r="S22" i="3"/>
  <c r="G16" i="3"/>
  <c r="G66" i="3"/>
  <c r="G26" i="3"/>
  <c r="G42" i="3"/>
  <c r="O9" i="3"/>
  <c r="G10" i="3"/>
  <c r="G52" i="3"/>
  <c r="G60" i="3"/>
  <c r="G68" i="3"/>
  <c r="S9" i="3"/>
  <c r="S11" i="3"/>
  <c r="S13" i="3"/>
  <c r="S15" i="3"/>
  <c r="S53" i="3"/>
  <c r="S51" i="3"/>
  <c r="S55" i="3"/>
  <c r="S57" i="3"/>
  <c r="S59" i="3"/>
  <c r="S61" i="3"/>
  <c r="S63" i="3"/>
  <c r="S65" i="3"/>
  <c r="S67" i="3"/>
  <c r="S69" i="3"/>
  <c r="S71" i="3"/>
  <c r="S73" i="3"/>
  <c r="S75" i="3"/>
  <c r="S21" i="3"/>
  <c r="S23" i="3"/>
  <c r="S33" i="3"/>
  <c r="S39" i="3"/>
  <c r="S43" i="3"/>
  <c r="S45" i="3"/>
  <c r="S47" i="3"/>
  <c r="S49" i="3"/>
  <c r="S25" i="3"/>
  <c r="S27" i="3"/>
  <c r="S29" i="3"/>
  <c r="S31" i="3"/>
  <c r="S35" i="3"/>
  <c r="S37" i="3"/>
  <c r="S41" i="3"/>
  <c r="S17" i="3"/>
  <c r="S19" i="3"/>
  <c r="S18" i="3"/>
  <c r="S20" i="3"/>
  <c r="S34" i="3"/>
  <c r="S48" i="3"/>
  <c r="S64" i="3"/>
  <c r="S14" i="3"/>
  <c r="S28" i="3"/>
  <c r="S46" i="3"/>
  <c r="S62" i="3"/>
  <c r="G18" i="3"/>
  <c r="G30" i="3"/>
  <c r="O45" i="3"/>
  <c r="K79" i="3"/>
  <c r="K77" i="3"/>
  <c r="L29" i="3" s="1"/>
  <c r="G9" i="3"/>
  <c r="G11" i="3"/>
  <c r="G13" i="3"/>
  <c r="G15" i="3"/>
  <c r="G17" i="3"/>
  <c r="G53" i="3"/>
  <c r="G55" i="3"/>
  <c r="G57" i="3"/>
  <c r="G59" i="3"/>
  <c r="G61" i="3"/>
  <c r="G63" i="3"/>
  <c r="G65" i="3"/>
  <c r="G67" i="3"/>
  <c r="G69" i="3"/>
  <c r="G71" i="3"/>
  <c r="G73" i="3"/>
  <c r="G75" i="3"/>
  <c r="G51" i="3"/>
  <c r="G23" i="3"/>
  <c r="G27" i="3"/>
  <c r="G31" i="3"/>
  <c r="G35" i="3"/>
  <c r="G39" i="3"/>
  <c r="G43" i="3"/>
  <c r="AB43" i="3" s="1"/>
  <c r="AC43" i="3" s="1"/>
  <c r="G47" i="3"/>
  <c r="G21" i="3"/>
  <c r="G29" i="3"/>
  <c r="G37" i="3"/>
  <c r="G41" i="3"/>
  <c r="G49" i="3"/>
  <c r="G25" i="3"/>
  <c r="G33" i="3"/>
  <c r="G45" i="3"/>
  <c r="G24" i="3"/>
  <c r="G32" i="3"/>
  <c r="G19" i="3"/>
  <c r="G28" i="3"/>
  <c r="G36" i="3"/>
  <c r="G44" i="3"/>
  <c r="G40" i="3"/>
  <c r="G48" i="3"/>
  <c r="G58" i="3"/>
  <c r="G74" i="3"/>
  <c r="O19" i="3"/>
  <c r="O21" i="3"/>
  <c r="O25" i="3"/>
  <c r="O41" i="3"/>
  <c r="G12" i="3"/>
  <c r="G54" i="3"/>
  <c r="G62" i="3"/>
  <c r="G70" i="3"/>
  <c r="S10" i="3"/>
  <c r="S38" i="3"/>
  <c r="S52" i="3"/>
  <c r="S68" i="3"/>
  <c r="S16" i="3"/>
  <c r="S32" i="3"/>
  <c r="S50" i="3"/>
  <c r="S66" i="3"/>
  <c r="G20" i="3"/>
  <c r="G34" i="3"/>
  <c r="G50" i="3"/>
  <c r="P43" i="3"/>
  <c r="P39" i="3"/>
  <c r="O10" i="3"/>
  <c r="O12" i="3"/>
  <c r="O14" i="3"/>
  <c r="O22" i="3"/>
  <c r="O24" i="3"/>
  <c r="O26" i="3"/>
  <c r="O28" i="3"/>
  <c r="O30" i="3"/>
  <c r="O32" i="3"/>
  <c r="O34" i="3"/>
  <c r="O36" i="3"/>
  <c r="O38" i="3"/>
  <c r="O40" i="3"/>
  <c r="O42" i="3"/>
  <c r="O44" i="3"/>
  <c r="O46" i="3"/>
  <c r="O48" i="3"/>
  <c r="O50" i="3"/>
  <c r="O18" i="3"/>
  <c r="O20" i="3"/>
  <c r="O51" i="3"/>
  <c r="O53" i="3"/>
  <c r="O52" i="3"/>
  <c r="O15" i="3"/>
  <c r="O73" i="3"/>
  <c r="O57" i="3"/>
  <c r="O65" i="3"/>
  <c r="O69" i="3"/>
  <c r="O71" i="3"/>
  <c r="O56" i="3"/>
  <c r="O58" i="3"/>
  <c r="O60" i="3"/>
  <c r="O16" i="3"/>
  <c r="O59" i="3"/>
  <c r="O61" i="3"/>
  <c r="O63" i="3"/>
  <c r="O67" i="3"/>
  <c r="O74" i="3"/>
  <c r="O62" i="3"/>
  <c r="O64" i="3"/>
  <c r="O66" i="3"/>
  <c r="O68" i="3"/>
  <c r="O70" i="3"/>
  <c r="O72" i="3"/>
  <c r="O54" i="3"/>
  <c r="O55" i="3"/>
  <c r="O75" i="3"/>
  <c r="G14" i="3"/>
  <c r="G56" i="3"/>
  <c r="G64" i="3"/>
  <c r="G72" i="3"/>
  <c r="O37" i="3"/>
  <c r="O17" i="3"/>
  <c r="G22" i="3"/>
  <c r="G38" i="3"/>
  <c r="O13" i="3"/>
  <c r="L9" i="3" l="1"/>
  <c r="L21" i="3"/>
  <c r="X21" i="3" s="1"/>
  <c r="Y21" i="3" s="1"/>
  <c r="L11" i="3"/>
  <c r="O31" i="3"/>
  <c r="AB31" i="3" s="1"/>
  <c r="AC31" i="3" s="1"/>
  <c r="O11" i="3"/>
  <c r="P11" i="3" s="1"/>
  <c r="AB33" i="3"/>
  <c r="AC33" i="3" s="1"/>
  <c r="AB11" i="3"/>
  <c r="AC11" i="3" s="1"/>
  <c r="O29" i="3"/>
  <c r="U29" i="3" s="1"/>
  <c r="W29" i="3" s="1"/>
  <c r="O47" i="3"/>
  <c r="P47" i="3" s="1"/>
  <c r="O27" i="3"/>
  <c r="L61" i="3"/>
  <c r="X61" i="3" s="1"/>
  <c r="Y61" i="3" s="1"/>
  <c r="O35" i="3"/>
  <c r="L53" i="3"/>
  <c r="X53" i="3" s="1"/>
  <c r="Y53" i="3" s="1"/>
  <c r="P31" i="3"/>
  <c r="L69" i="3"/>
  <c r="U69" i="3" s="1"/>
  <c r="W69" i="3" s="1"/>
  <c r="AB49" i="3"/>
  <c r="AC49" i="3" s="1"/>
  <c r="AB47" i="3"/>
  <c r="AC47" i="3" s="1"/>
  <c r="AB23" i="3"/>
  <c r="AC23" i="3" s="1"/>
  <c r="P13" i="3"/>
  <c r="AB13" i="3"/>
  <c r="AC13" i="3" s="1"/>
  <c r="P72" i="3"/>
  <c r="AB72" i="3"/>
  <c r="AC72" i="3" s="1"/>
  <c r="AB69" i="3"/>
  <c r="AC69" i="3" s="1"/>
  <c r="P69" i="3"/>
  <c r="P46" i="3"/>
  <c r="AB46" i="3"/>
  <c r="AC46" i="3" s="1"/>
  <c r="P30" i="3"/>
  <c r="AB30" i="3"/>
  <c r="AC30" i="3" s="1"/>
  <c r="AB62" i="3"/>
  <c r="AC62" i="3" s="1"/>
  <c r="P62" i="3"/>
  <c r="P37" i="3"/>
  <c r="AB37" i="3"/>
  <c r="AC37" i="3" s="1"/>
  <c r="AB63" i="3"/>
  <c r="AC63" i="3" s="1"/>
  <c r="P63" i="3"/>
  <c r="AB15" i="3"/>
  <c r="AC15" i="3" s="1"/>
  <c r="P15" i="3"/>
  <c r="P38" i="3"/>
  <c r="AB38" i="3"/>
  <c r="AC38" i="3" s="1"/>
  <c r="X9" i="3"/>
  <c r="Y9" i="3" s="1"/>
  <c r="U9" i="3"/>
  <c r="W9" i="3" s="1"/>
  <c r="AB9" i="3"/>
  <c r="AC9" i="3" s="1"/>
  <c r="P9" i="3"/>
  <c r="Z9" i="3"/>
  <c r="AA9" i="3" s="1"/>
  <c r="AB75" i="3"/>
  <c r="AC75" i="3" s="1"/>
  <c r="P75" i="3"/>
  <c r="AB70" i="3"/>
  <c r="AC70" i="3" s="1"/>
  <c r="P70" i="3"/>
  <c r="AB61" i="3"/>
  <c r="AC61" i="3" s="1"/>
  <c r="U61" i="3"/>
  <c r="W61" i="3" s="1"/>
  <c r="Z61" i="3"/>
  <c r="AA61" i="3" s="1"/>
  <c r="P61" i="3"/>
  <c r="AB58" i="3"/>
  <c r="AC58" i="3" s="1"/>
  <c r="P58" i="3"/>
  <c r="AB65" i="3"/>
  <c r="AC65" i="3" s="1"/>
  <c r="P65" i="3"/>
  <c r="AB52" i="3"/>
  <c r="AC52" i="3" s="1"/>
  <c r="P52" i="3"/>
  <c r="AB18" i="3"/>
  <c r="AC18" i="3" s="1"/>
  <c r="P18" i="3"/>
  <c r="P44" i="3"/>
  <c r="AB44" i="3"/>
  <c r="AC44" i="3" s="1"/>
  <c r="P36" i="3"/>
  <c r="AB36" i="3"/>
  <c r="AC36" i="3" s="1"/>
  <c r="P28" i="3"/>
  <c r="AB28" i="3"/>
  <c r="AC28" i="3" s="1"/>
  <c r="AB14" i="3"/>
  <c r="AC14" i="3" s="1"/>
  <c r="P14" i="3"/>
  <c r="AB39" i="3"/>
  <c r="AC39" i="3" s="1"/>
  <c r="P41" i="3"/>
  <c r="AB41" i="3"/>
  <c r="AC41" i="3" s="1"/>
  <c r="U21" i="3"/>
  <c r="W21" i="3" s="1"/>
  <c r="P21" i="3"/>
  <c r="AB21" i="3"/>
  <c r="AC21" i="3" s="1"/>
  <c r="Z21" i="3"/>
  <c r="AA21" i="3" s="1"/>
  <c r="T21" i="3"/>
  <c r="V21" i="3" s="1"/>
  <c r="T69" i="3"/>
  <c r="V69" i="3" s="1"/>
  <c r="T61" i="3"/>
  <c r="V61" i="3" s="1"/>
  <c r="T53" i="3"/>
  <c r="V53" i="3" s="1"/>
  <c r="T11" i="3"/>
  <c r="V11" i="3" s="1"/>
  <c r="L37" i="3"/>
  <c r="X37" i="3" s="1"/>
  <c r="Y37" i="3" s="1"/>
  <c r="AB55" i="3"/>
  <c r="AC55" i="3" s="1"/>
  <c r="P55" i="3"/>
  <c r="AB68" i="3"/>
  <c r="AC68" i="3" s="1"/>
  <c r="P68" i="3"/>
  <c r="AB74" i="3"/>
  <c r="AC74" i="3" s="1"/>
  <c r="P74" i="3"/>
  <c r="AB59" i="3"/>
  <c r="AC59" i="3" s="1"/>
  <c r="P59" i="3"/>
  <c r="AB56" i="3"/>
  <c r="AC56" i="3" s="1"/>
  <c r="P56" i="3"/>
  <c r="AB57" i="3"/>
  <c r="AC57" i="3" s="1"/>
  <c r="P57" i="3"/>
  <c r="Z53" i="3"/>
  <c r="AA53" i="3" s="1"/>
  <c r="U53" i="3"/>
  <c r="W53" i="3" s="1"/>
  <c r="AB53" i="3"/>
  <c r="AC53" i="3" s="1"/>
  <c r="P53" i="3"/>
  <c r="P50" i="3"/>
  <c r="AB50" i="3"/>
  <c r="AC50" i="3" s="1"/>
  <c r="P42" i="3"/>
  <c r="AB42" i="3"/>
  <c r="AC42" i="3" s="1"/>
  <c r="P34" i="3"/>
  <c r="AB34" i="3"/>
  <c r="AC34" i="3" s="1"/>
  <c r="P26" i="3"/>
  <c r="AB26" i="3"/>
  <c r="AC26" i="3" s="1"/>
  <c r="P12" i="3"/>
  <c r="AB12" i="3"/>
  <c r="AC12" i="3" s="1"/>
  <c r="Z11" i="3"/>
  <c r="AA11" i="3" s="1"/>
  <c r="P25" i="3"/>
  <c r="AB25" i="3"/>
  <c r="AC25" i="3" s="1"/>
  <c r="L13" i="3"/>
  <c r="X13" i="3" s="1"/>
  <c r="Y13" i="3" s="1"/>
  <c r="G79" i="3"/>
  <c r="T9" i="3"/>
  <c r="P45" i="3"/>
  <c r="AB45" i="3"/>
  <c r="AC45" i="3" s="1"/>
  <c r="P35" i="3"/>
  <c r="AB35" i="3"/>
  <c r="AC35" i="3" s="1"/>
  <c r="AB64" i="3"/>
  <c r="AC64" i="3" s="1"/>
  <c r="P64" i="3"/>
  <c r="AB60" i="3"/>
  <c r="AC60" i="3" s="1"/>
  <c r="U60" i="3"/>
  <c r="W60" i="3" s="1"/>
  <c r="P60" i="3"/>
  <c r="AB20" i="3"/>
  <c r="AC20" i="3" s="1"/>
  <c r="P20" i="3"/>
  <c r="P22" i="3"/>
  <c r="AB22" i="3"/>
  <c r="AC22" i="3" s="1"/>
  <c r="AB17" i="3"/>
  <c r="AC17" i="3" s="1"/>
  <c r="P17" i="3"/>
  <c r="AB54" i="3"/>
  <c r="AC54" i="3" s="1"/>
  <c r="P54" i="3"/>
  <c r="AB66" i="3"/>
  <c r="AC66" i="3" s="1"/>
  <c r="P66" i="3"/>
  <c r="AB67" i="3"/>
  <c r="AC67" i="3" s="1"/>
  <c r="P67" i="3"/>
  <c r="P16" i="3"/>
  <c r="AB16" i="3"/>
  <c r="AC16" i="3" s="1"/>
  <c r="AB71" i="3"/>
  <c r="AC71" i="3" s="1"/>
  <c r="P71" i="3"/>
  <c r="P73" i="3"/>
  <c r="AB73" i="3"/>
  <c r="AC73" i="3" s="1"/>
  <c r="P51" i="3"/>
  <c r="AB51" i="3"/>
  <c r="AC51" i="3" s="1"/>
  <c r="U48" i="3"/>
  <c r="W48" i="3" s="1"/>
  <c r="P48" i="3"/>
  <c r="AB48" i="3"/>
  <c r="AC48" i="3" s="1"/>
  <c r="P40" i="3"/>
  <c r="AB40" i="3"/>
  <c r="AC40" i="3" s="1"/>
  <c r="P32" i="3"/>
  <c r="AB32" i="3"/>
  <c r="AC32" i="3" s="1"/>
  <c r="P24" i="3"/>
  <c r="AB24" i="3"/>
  <c r="AC24" i="3" s="1"/>
  <c r="P10" i="3"/>
  <c r="AB10" i="3"/>
  <c r="AC10" i="3" s="1"/>
  <c r="U11" i="3"/>
  <c r="W11" i="3" s="1"/>
  <c r="AB19" i="3"/>
  <c r="AC19" i="3" s="1"/>
  <c r="P19" i="3"/>
  <c r="T65" i="3"/>
  <c r="V65" i="3" s="1"/>
  <c r="L15" i="3"/>
  <c r="X15" i="3" s="1"/>
  <c r="Y15" i="3" s="1"/>
  <c r="L10" i="3"/>
  <c r="X10" i="3" s="1"/>
  <c r="Y10" i="3" s="1"/>
  <c r="L55" i="3"/>
  <c r="X55" i="3" s="1"/>
  <c r="Y55" i="3" s="1"/>
  <c r="L56" i="3"/>
  <c r="X56" i="3" s="1"/>
  <c r="Y56" i="3" s="1"/>
  <c r="L57" i="3"/>
  <c r="X57" i="3" s="1"/>
  <c r="Y57" i="3" s="1"/>
  <c r="L58" i="3"/>
  <c r="X58" i="3" s="1"/>
  <c r="Y58" i="3" s="1"/>
  <c r="L60" i="3"/>
  <c r="X60" i="3" s="1"/>
  <c r="Y60" i="3" s="1"/>
  <c r="L62" i="3"/>
  <c r="X62" i="3" s="1"/>
  <c r="Y62" i="3" s="1"/>
  <c r="L63" i="3"/>
  <c r="X63" i="3" s="1"/>
  <c r="Y63" i="3" s="1"/>
  <c r="L14" i="3"/>
  <c r="X14" i="3" s="1"/>
  <c r="Y14" i="3" s="1"/>
  <c r="L52" i="3"/>
  <c r="X52" i="3" s="1"/>
  <c r="Y52" i="3" s="1"/>
  <c r="L54" i="3"/>
  <c r="X54" i="3" s="1"/>
  <c r="Y54" i="3" s="1"/>
  <c r="L59" i="3"/>
  <c r="X59" i="3" s="1"/>
  <c r="Y59" i="3" s="1"/>
  <c r="L64" i="3"/>
  <c r="X64" i="3" s="1"/>
  <c r="Y64" i="3" s="1"/>
  <c r="L65" i="3"/>
  <c r="X65" i="3" s="1"/>
  <c r="Y65" i="3" s="1"/>
  <c r="L66" i="3"/>
  <c r="X66" i="3" s="1"/>
  <c r="Y66" i="3" s="1"/>
  <c r="L70" i="3"/>
  <c r="X70" i="3" s="1"/>
  <c r="Y70" i="3" s="1"/>
  <c r="L71" i="3"/>
  <c r="X71" i="3" s="1"/>
  <c r="Y71" i="3" s="1"/>
  <c r="L12" i="3"/>
  <c r="X12" i="3" s="1"/>
  <c r="Y12" i="3" s="1"/>
  <c r="L24" i="3"/>
  <c r="X24" i="3" s="1"/>
  <c r="Y24" i="3" s="1"/>
  <c r="L28" i="3"/>
  <c r="X28" i="3" s="1"/>
  <c r="Y28" i="3" s="1"/>
  <c r="L32" i="3"/>
  <c r="X32" i="3" s="1"/>
  <c r="Y32" i="3" s="1"/>
  <c r="L36" i="3"/>
  <c r="X36" i="3" s="1"/>
  <c r="Y36" i="3" s="1"/>
  <c r="L40" i="3"/>
  <c r="X40" i="3" s="1"/>
  <c r="Y40" i="3" s="1"/>
  <c r="L23" i="3"/>
  <c r="T23" i="3" s="1"/>
  <c r="V23" i="3" s="1"/>
  <c r="L27" i="3"/>
  <c r="L31" i="3"/>
  <c r="T31" i="3" s="1"/>
  <c r="V31" i="3" s="1"/>
  <c r="L39" i="3"/>
  <c r="L47" i="3"/>
  <c r="L22" i="3"/>
  <c r="X22" i="3" s="1"/>
  <c r="Y22" i="3" s="1"/>
  <c r="L26" i="3"/>
  <c r="X26" i="3" s="1"/>
  <c r="Y26" i="3" s="1"/>
  <c r="L30" i="3"/>
  <c r="X30" i="3" s="1"/>
  <c r="Y30" i="3" s="1"/>
  <c r="L38" i="3"/>
  <c r="X38" i="3" s="1"/>
  <c r="Y38" i="3" s="1"/>
  <c r="L46" i="3"/>
  <c r="L34" i="3"/>
  <c r="X34" i="3" s="1"/>
  <c r="Y34" i="3" s="1"/>
  <c r="L42" i="3"/>
  <c r="X42" i="3" s="1"/>
  <c r="Y42" i="3" s="1"/>
  <c r="L74" i="3"/>
  <c r="X74" i="3" s="1"/>
  <c r="Y74" i="3" s="1"/>
  <c r="L25" i="3"/>
  <c r="X25" i="3" s="1"/>
  <c r="Y25" i="3" s="1"/>
  <c r="L33" i="3"/>
  <c r="T33" i="3" s="1"/>
  <c r="V33" i="3" s="1"/>
  <c r="L41" i="3"/>
  <c r="X41" i="3" s="1"/>
  <c r="Y41" i="3" s="1"/>
  <c r="L51" i="3"/>
  <c r="X51" i="3" s="1"/>
  <c r="Y51" i="3" s="1"/>
  <c r="L73" i="3"/>
  <c r="X73" i="3" s="1"/>
  <c r="Y73" i="3" s="1"/>
  <c r="L49" i="3"/>
  <c r="L50" i="3"/>
  <c r="X50" i="3" s="1"/>
  <c r="Y50" i="3" s="1"/>
  <c r="L35" i="3"/>
  <c r="X35" i="3" s="1"/>
  <c r="Y35" i="3" s="1"/>
  <c r="L75" i="3"/>
  <c r="X75" i="3" s="1"/>
  <c r="Y75" i="3" s="1"/>
  <c r="L48" i="3"/>
  <c r="X48" i="3" s="1"/>
  <c r="Y48" i="3" s="1"/>
  <c r="L43" i="3"/>
  <c r="L72" i="3"/>
  <c r="X72" i="3" s="1"/>
  <c r="Y72" i="3" s="1"/>
  <c r="L20" i="3"/>
  <c r="X20" i="3" s="1"/>
  <c r="Y20" i="3" s="1"/>
  <c r="L18" i="3"/>
  <c r="X18" i="3" s="1"/>
  <c r="Y18" i="3" s="1"/>
  <c r="L44" i="3"/>
  <c r="X44" i="3" s="1"/>
  <c r="Y44" i="3" s="1"/>
  <c r="L17" i="3"/>
  <c r="X17" i="3" s="1"/>
  <c r="Y17" i="3" s="1"/>
  <c r="L68" i="3"/>
  <c r="X68" i="3" s="1"/>
  <c r="Y68" i="3" s="1"/>
  <c r="L19" i="3"/>
  <c r="X19" i="3" s="1"/>
  <c r="Y19" i="3" s="1"/>
  <c r="L16" i="3"/>
  <c r="X16" i="3" s="1"/>
  <c r="Y16" i="3" s="1"/>
  <c r="L67" i="3"/>
  <c r="X67" i="3" s="1"/>
  <c r="Y67" i="3" s="1"/>
  <c r="S79" i="3"/>
  <c r="L45" i="3"/>
  <c r="X45" i="3" s="1"/>
  <c r="Y45" i="3" s="1"/>
  <c r="T19" i="3" l="1"/>
  <c r="V19" i="3" s="1"/>
  <c r="T29" i="3"/>
  <c r="V29" i="3" s="1"/>
  <c r="Z29" i="3"/>
  <c r="AA29" i="3" s="1"/>
  <c r="X29" i="3"/>
  <c r="Y29" i="3" s="1"/>
  <c r="Z19" i="3"/>
  <c r="AA19" i="3" s="1"/>
  <c r="AB29" i="3"/>
  <c r="AC29" i="3" s="1"/>
  <c r="O79" i="3"/>
  <c r="P29" i="3"/>
  <c r="X11" i="3"/>
  <c r="Y11" i="3" s="1"/>
  <c r="T16" i="3"/>
  <c r="V16" i="3" s="1"/>
  <c r="P27" i="3"/>
  <c r="AB27" i="3"/>
  <c r="AC27" i="3" s="1"/>
  <c r="T30" i="3"/>
  <c r="V30" i="3" s="1"/>
  <c r="Z67" i="3"/>
  <c r="AA67" i="3" s="1"/>
  <c r="Z54" i="3"/>
  <c r="AA54" i="3" s="1"/>
  <c r="Z60" i="3"/>
  <c r="AA60" i="3" s="1"/>
  <c r="T52" i="3"/>
  <c r="V52" i="3" s="1"/>
  <c r="Z59" i="3"/>
  <c r="AA59" i="3" s="1"/>
  <c r="U36" i="3"/>
  <c r="W36" i="3" s="1"/>
  <c r="U52" i="3"/>
  <c r="W52" i="3" s="1"/>
  <c r="U62" i="3"/>
  <c r="W62" i="3" s="1"/>
  <c r="Z30" i="3"/>
  <c r="AA30" i="3" s="1"/>
  <c r="T24" i="3"/>
  <c r="V24" i="3" s="1"/>
  <c r="U28" i="3"/>
  <c r="W28" i="3" s="1"/>
  <c r="U15" i="3"/>
  <c r="W15" i="3" s="1"/>
  <c r="T54" i="3"/>
  <c r="V54" i="3" s="1"/>
  <c r="T63" i="3"/>
  <c r="V63" i="3" s="1"/>
  <c r="T45" i="3"/>
  <c r="V45" i="3" s="1"/>
  <c r="T62" i="3"/>
  <c r="V62" i="3" s="1"/>
  <c r="Z74" i="3"/>
  <c r="AA74" i="3" s="1"/>
  <c r="U38" i="3"/>
  <c r="W38" i="3" s="1"/>
  <c r="U37" i="3"/>
  <c r="W37" i="3" s="1"/>
  <c r="X69" i="3"/>
  <c r="Y69" i="3" s="1"/>
  <c r="Z69" i="3"/>
  <c r="AA69" i="3" s="1"/>
  <c r="T37" i="3"/>
  <c r="V37" i="3" s="1"/>
  <c r="U19" i="3"/>
  <c r="W19" i="3" s="1"/>
  <c r="Z17" i="3"/>
  <c r="AA17" i="3" s="1"/>
  <c r="Z57" i="3"/>
  <c r="AA57" i="3" s="1"/>
  <c r="U55" i="3"/>
  <c r="W55" i="3" s="1"/>
  <c r="T51" i="3"/>
  <c r="V51" i="3" s="1"/>
  <c r="U44" i="3"/>
  <c r="W44" i="3" s="1"/>
  <c r="T13" i="3"/>
  <c r="V13" i="3" s="1"/>
  <c r="T18" i="3"/>
  <c r="V18" i="3" s="1"/>
  <c r="X46" i="3"/>
  <c r="Y46" i="3" s="1"/>
  <c r="T46" i="3"/>
  <c r="V46" i="3" s="1"/>
  <c r="X27" i="3"/>
  <c r="Y27" i="3" s="1"/>
  <c r="U27" i="3"/>
  <c r="W27" i="3" s="1"/>
  <c r="Z27" i="3"/>
  <c r="AA27" i="3" s="1"/>
  <c r="U73" i="3"/>
  <c r="W73" i="3" s="1"/>
  <c r="T14" i="3"/>
  <c r="V14" i="3" s="1"/>
  <c r="T75" i="3"/>
  <c r="V75" i="3" s="1"/>
  <c r="Z25" i="3"/>
  <c r="AA25" i="3" s="1"/>
  <c r="T22" i="3"/>
  <c r="V22" i="3" s="1"/>
  <c r="T32" i="3"/>
  <c r="V32" i="3" s="1"/>
  <c r="Z46" i="3"/>
  <c r="AA46" i="3" s="1"/>
  <c r="T73" i="3"/>
  <c r="V73" i="3" s="1"/>
  <c r="T20" i="3"/>
  <c r="V20" i="3" s="1"/>
  <c r="Z10" i="3"/>
  <c r="AA10" i="3" s="1"/>
  <c r="Z51" i="3"/>
  <c r="AA51" i="3" s="1"/>
  <c r="Z73" i="3"/>
  <c r="AA73" i="3" s="1"/>
  <c r="U71" i="3"/>
  <c r="W71" i="3" s="1"/>
  <c r="Z16" i="3"/>
  <c r="AA16" i="3" s="1"/>
  <c r="U67" i="3"/>
  <c r="W67" i="3" s="1"/>
  <c r="U66" i="3"/>
  <c r="W66" i="3" s="1"/>
  <c r="U17" i="3"/>
  <c r="W17" i="3" s="1"/>
  <c r="Z20" i="3"/>
  <c r="AA20" i="3" s="1"/>
  <c r="T66" i="3"/>
  <c r="V66" i="3" s="1"/>
  <c r="U35" i="3"/>
  <c r="W35" i="3" s="1"/>
  <c r="T17" i="3"/>
  <c r="V17" i="3" s="1"/>
  <c r="T28" i="3"/>
  <c r="V28" i="3" s="1"/>
  <c r="T34" i="3"/>
  <c r="V34" i="3" s="1"/>
  <c r="U57" i="3"/>
  <c r="W57" i="3" s="1"/>
  <c r="U56" i="3"/>
  <c r="W56" i="3" s="1"/>
  <c r="U59" i="3"/>
  <c r="W59" i="3" s="1"/>
  <c r="U68" i="3"/>
  <c r="W68" i="3" s="1"/>
  <c r="T35" i="3"/>
  <c r="V35" i="3" s="1"/>
  <c r="T36" i="3"/>
  <c r="V36" i="3" s="1"/>
  <c r="Z28" i="3"/>
  <c r="AA28" i="3" s="1"/>
  <c r="Z36" i="3"/>
  <c r="AA36" i="3" s="1"/>
  <c r="Z44" i="3"/>
  <c r="AA44" i="3" s="1"/>
  <c r="U18" i="3"/>
  <c r="W18" i="3" s="1"/>
  <c r="Z58" i="3"/>
  <c r="AA58" i="3" s="1"/>
  <c r="Z70" i="3"/>
  <c r="AA70" i="3" s="1"/>
  <c r="Z75" i="3"/>
  <c r="AA75" i="3" s="1"/>
  <c r="T72" i="3"/>
  <c r="V72" i="3" s="1"/>
  <c r="L79" i="3"/>
  <c r="T55" i="3"/>
  <c r="V55" i="3" s="1"/>
  <c r="Z38" i="3"/>
  <c r="AA38" i="3" s="1"/>
  <c r="Z37" i="3"/>
  <c r="AA37" i="3" s="1"/>
  <c r="T50" i="3"/>
  <c r="V50" i="3" s="1"/>
  <c r="T71" i="3"/>
  <c r="V71" i="3" s="1"/>
  <c r="U72" i="3"/>
  <c r="W72" i="3" s="1"/>
  <c r="Z13" i="3"/>
  <c r="AA13" i="3" s="1"/>
  <c r="Z71" i="3"/>
  <c r="AA71" i="3" s="1"/>
  <c r="Z22" i="3"/>
  <c r="AA22" i="3" s="1"/>
  <c r="U20" i="3"/>
  <c r="W20" i="3" s="1"/>
  <c r="Z64" i="3"/>
  <c r="AA64" i="3" s="1"/>
  <c r="U75" i="3"/>
  <c r="W75" i="3" s="1"/>
  <c r="X47" i="3"/>
  <c r="Y47" i="3" s="1"/>
  <c r="U47" i="3"/>
  <c r="W47" i="3" s="1"/>
  <c r="Z47" i="3"/>
  <c r="AA47" i="3" s="1"/>
  <c r="U10" i="3"/>
  <c r="W10" i="3" s="1"/>
  <c r="U24" i="3"/>
  <c r="W24" i="3" s="1"/>
  <c r="U32" i="3"/>
  <c r="W32" i="3" s="1"/>
  <c r="U40" i="3"/>
  <c r="W40" i="3" s="1"/>
  <c r="U16" i="3"/>
  <c r="W16" i="3" s="1"/>
  <c r="T44" i="3"/>
  <c r="V44" i="3" s="1"/>
  <c r="U64" i="3"/>
  <c r="W64" i="3" s="1"/>
  <c r="Z35" i="3"/>
  <c r="AA35" i="3" s="1"/>
  <c r="U45" i="3"/>
  <c r="W45" i="3" s="1"/>
  <c r="T59" i="3"/>
  <c r="V59" i="3" s="1"/>
  <c r="T47" i="3"/>
  <c r="V47" i="3" s="1"/>
  <c r="T48" i="3"/>
  <c r="V48" i="3" s="1"/>
  <c r="U12" i="3"/>
  <c r="W12" i="3" s="1"/>
  <c r="U26" i="3"/>
  <c r="W26" i="3" s="1"/>
  <c r="U34" i="3"/>
  <c r="W34" i="3" s="1"/>
  <c r="U42" i="3"/>
  <c r="W42" i="3" s="1"/>
  <c r="U50" i="3"/>
  <c r="W50" i="3" s="1"/>
  <c r="T26" i="3"/>
  <c r="V26" i="3" s="1"/>
  <c r="T58" i="3"/>
  <c r="V58" i="3" s="1"/>
  <c r="U41" i="3"/>
  <c r="W41" i="3" s="1"/>
  <c r="Z18" i="3"/>
  <c r="AA18" i="3" s="1"/>
  <c r="Z65" i="3"/>
  <c r="AA65" i="3" s="1"/>
  <c r="T38" i="3"/>
  <c r="V38" i="3" s="1"/>
  <c r="L77" i="3"/>
  <c r="Z63" i="3"/>
  <c r="AA63" i="3" s="1"/>
  <c r="Z62" i="3"/>
  <c r="AA62" i="3" s="1"/>
  <c r="T25" i="3"/>
  <c r="V25" i="3" s="1"/>
  <c r="Z72" i="3"/>
  <c r="AA72" i="3" s="1"/>
  <c r="U14" i="3"/>
  <c r="W14" i="3" s="1"/>
  <c r="X23" i="3"/>
  <c r="Y23" i="3" s="1"/>
  <c r="U23" i="3"/>
  <c r="W23" i="3" s="1"/>
  <c r="Z23" i="3"/>
  <c r="AA23" i="3" s="1"/>
  <c r="T10" i="3"/>
  <c r="V10" i="3" s="1"/>
  <c r="X43" i="3"/>
  <c r="Y43" i="3" s="1"/>
  <c r="U43" i="3"/>
  <c r="W43" i="3" s="1"/>
  <c r="Z43" i="3"/>
  <c r="AA43" i="3" s="1"/>
  <c r="X39" i="3"/>
  <c r="Y39" i="3" s="1"/>
  <c r="U39" i="3"/>
  <c r="W39" i="3" s="1"/>
  <c r="Z39" i="3"/>
  <c r="AA39" i="3" s="1"/>
  <c r="T15" i="3"/>
  <c r="V15" i="3" s="1"/>
  <c r="T27" i="3"/>
  <c r="V27" i="3" s="1"/>
  <c r="X49" i="3"/>
  <c r="Y49" i="3" s="1"/>
  <c r="U49" i="3"/>
  <c r="W49" i="3" s="1"/>
  <c r="Z49" i="3"/>
  <c r="AA49" i="3" s="1"/>
  <c r="X33" i="3"/>
  <c r="Y33" i="3" s="1"/>
  <c r="U33" i="3"/>
  <c r="W33" i="3" s="1"/>
  <c r="Z33" i="3"/>
  <c r="AA33" i="3" s="1"/>
  <c r="X31" i="3"/>
  <c r="Y31" i="3" s="1"/>
  <c r="Z31" i="3"/>
  <c r="AA31" i="3" s="1"/>
  <c r="U31" i="3"/>
  <c r="W31" i="3" s="1"/>
  <c r="T57" i="3"/>
  <c r="V57" i="3" s="1"/>
  <c r="T43" i="3"/>
  <c r="V43" i="3" s="1"/>
  <c r="T40" i="3"/>
  <c r="V40" i="3" s="1"/>
  <c r="Z24" i="3"/>
  <c r="AA24" i="3" s="1"/>
  <c r="Z32" i="3"/>
  <c r="AA32" i="3" s="1"/>
  <c r="Z40" i="3"/>
  <c r="AA40" i="3" s="1"/>
  <c r="Z48" i="3"/>
  <c r="AA48" i="3" s="1"/>
  <c r="U51" i="3"/>
  <c r="W51" i="3" s="1"/>
  <c r="Z66" i="3"/>
  <c r="AA66" i="3" s="1"/>
  <c r="U54" i="3"/>
  <c r="W54" i="3" s="1"/>
  <c r="T56" i="3"/>
  <c r="V56" i="3" s="1"/>
  <c r="T12" i="3"/>
  <c r="V12" i="3" s="1"/>
  <c r="U22" i="3"/>
  <c r="W22" i="3" s="1"/>
  <c r="Z45" i="3"/>
  <c r="AA45" i="3" s="1"/>
  <c r="V9" i="3"/>
  <c r="T67" i="3"/>
  <c r="V67" i="3" s="1"/>
  <c r="T41" i="3"/>
  <c r="V41" i="3" s="1"/>
  <c r="U25" i="3"/>
  <c r="W25" i="3" s="1"/>
  <c r="Z12" i="3"/>
  <c r="AA12" i="3" s="1"/>
  <c r="Z26" i="3"/>
  <c r="AA26" i="3" s="1"/>
  <c r="Z34" i="3"/>
  <c r="AA34" i="3" s="1"/>
  <c r="Z42" i="3"/>
  <c r="AA42" i="3" s="1"/>
  <c r="Z50" i="3"/>
  <c r="AA50" i="3" s="1"/>
  <c r="Z56" i="3"/>
  <c r="AA56" i="3" s="1"/>
  <c r="U74" i="3"/>
  <c r="W74" i="3" s="1"/>
  <c r="Z68" i="3"/>
  <c r="AA68" i="3" s="1"/>
  <c r="Z55" i="3"/>
  <c r="AA55" i="3" s="1"/>
  <c r="T64" i="3"/>
  <c r="V64" i="3" s="1"/>
  <c r="T60" i="3"/>
  <c r="V60" i="3" s="1"/>
  <c r="T49" i="3"/>
  <c r="V49" i="3" s="1"/>
  <c r="Z41" i="3"/>
  <c r="AA41" i="3" s="1"/>
  <c r="T70" i="3"/>
  <c r="V70" i="3" s="1"/>
  <c r="Z14" i="3"/>
  <c r="AA14" i="3" s="1"/>
  <c r="Z52" i="3"/>
  <c r="AA52" i="3" s="1"/>
  <c r="U65" i="3"/>
  <c r="W65" i="3" s="1"/>
  <c r="U58" i="3"/>
  <c r="W58" i="3" s="1"/>
  <c r="U70" i="3"/>
  <c r="W70" i="3" s="1"/>
  <c r="T42" i="3"/>
  <c r="V42" i="3" s="1"/>
  <c r="T39" i="3"/>
  <c r="V39" i="3" s="1"/>
  <c r="Z15" i="3"/>
  <c r="AA15" i="3" s="1"/>
  <c r="U63" i="3"/>
  <c r="W63" i="3" s="1"/>
  <c r="T68" i="3"/>
  <c r="V68" i="3" s="1"/>
  <c r="T74" i="3"/>
  <c r="V74" i="3" s="1"/>
  <c r="U30" i="3"/>
  <c r="W30" i="3" s="1"/>
  <c r="U46" i="3"/>
  <c r="W46" i="3" s="1"/>
  <c r="U13" i="3"/>
  <c r="W13" i="3" s="1"/>
  <c r="T81" i="3" l="1"/>
  <c r="T77" i="3"/>
  <c r="T79" i="3"/>
</calcChain>
</file>

<file path=xl/sharedStrings.xml><?xml version="1.0" encoding="utf-8"?>
<sst xmlns="http://schemas.openxmlformats.org/spreadsheetml/2006/main" count="869" uniqueCount="190">
  <si>
    <t>sum of 4*50</t>
  </si>
  <si>
    <t>reweight=.33</t>
  </si>
  <si>
    <t xml:space="preserve">sum of 3 *50 </t>
  </si>
  <si>
    <t>and drop poverty</t>
  </si>
  <si>
    <t>sum of 2*50</t>
  </si>
  <si>
    <t>stand variables</t>
  </si>
  <si>
    <t>plus 100</t>
  </si>
  <si>
    <t>reweight=.5</t>
  </si>
  <si>
    <t>Florida Mean</t>
  </si>
  <si>
    <t>Standard DEV</t>
  </si>
  <si>
    <t>VARiance</t>
  </si>
  <si>
    <t>poverty refers to % of population for whom poverty status is determined</t>
  </si>
  <si>
    <t>gross sales</t>
  </si>
  <si>
    <t>in thousands</t>
  </si>
  <si>
    <t>***Population and Gross Sales MUST BE ENTERED IN THOUSANDS***--be sure to keep all units as expressed</t>
  </si>
  <si>
    <t>Summary</t>
  </si>
  <si>
    <t>Tract</t>
  </si>
  <si>
    <t>Number</t>
  </si>
  <si>
    <t>(prin com analysis)</t>
  </si>
  <si>
    <r>
      <t>unemp</t>
    </r>
    <r>
      <rPr>
        <sz val="10"/>
        <rFont val="Arial"/>
      </rPr>
      <t xml:space="preserve"> from http://www.labormarketinfo.com/Library/LAUS.htm</t>
    </r>
  </si>
  <si>
    <r>
      <t>price level index</t>
    </r>
    <r>
      <rPr>
        <sz val="10"/>
        <rFont val="Arial"/>
      </rPr>
      <t>-- http://www.bebr.ufl.edu/files/FPLI_SP%202010.pdf</t>
    </r>
  </si>
  <si>
    <r>
      <t>gross</t>
    </r>
    <r>
      <rPr>
        <sz val="10"/>
        <rFont val="Arial"/>
      </rPr>
      <t xml:space="preserve"> </t>
    </r>
    <r>
      <rPr>
        <b/>
        <sz val="10"/>
        <rFont val="Arial"/>
        <family val="2"/>
      </rPr>
      <t>sales</t>
    </r>
    <r>
      <rPr>
        <sz val="10"/>
        <rFont val="Arial"/>
      </rPr>
      <t xml:space="preserve"> from: Florida Statistical Abstract, 2010, BEBR.</t>
    </r>
  </si>
  <si>
    <r>
      <t>population</t>
    </r>
    <r>
      <rPr>
        <sz val="10"/>
        <rFont val="Arial"/>
      </rPr>
      <t xml:space="preserve"> from: http://www.bebr.ufl.edu/files/TABLE_01_2010.xls</t>
    </r>
  </si>
  <si>
    <r>
      <t>median household income</t>
    </r>
    <r>
      <rPr>
        <sz val="10"/>
        <rFont val="Arial"/>
      </rPr>
      <t xml:space="preserve"> and </t>
    </r>
    <r>
      <rPr>
        <b/>
        <sz val="10"/>
        <rFont val="Arial"/>
        <family val="2"/>
      </rPr>
      <t>poverty</t>
    </r>
    <r>
      <rPr>
        <sz val="10"/>
        <rFont val="Arial"/>
      </rPr>
      <t xml:space="preserve"> from:   Florida Statistical Abstract, 2010, BEBR.</t>
    </r>
  </si>
  <si>
    <t>(income in 2008</t>
  </si>
  <si>
    <t>Table 5.48</t>
  </si>
  <si>
    <t xml:space="preserve">Sum of 3 </t>
  </si>
  <si>
    <t>wts .421mhi,</t>
  </si>
  <si>
    <t>.205 unemp, .374pov</t>
  </si>
  <si>
    <t>sum of 3*20</t>
  </si>
  <si>
    <t>`</t>
  </si>
  <si>
    <t>weights: income -- 0.421; poverty rate -- 0.374; unemployment rate -- 0.205</t>
  </si>
  <si>
    <t>County Number</t>
  </si>
  <si>
    <t>Index Number</t>
  </si>
  <si>
    <t>Population</t>
  </si>
  <si>
    <t>Price Level Index</t>
  </si>
  <si>
    <t>Unemp Rate</t>
  </si>
  <si>
    <t>annual averages</t>
  </si>
  <si>
    <t>CES benchmark</t>
  </si>
  <si>
    <t>County</t>
  </si>
  <si>
    <t>Florida</t>
  </si>
  <si>
    <t>Alachua</t>
  </si>
  <si>
    <t>Baker</t>
  </si>
  <si>
    <t>Bay</t>
  </si>
  <si>
    <t>Bradford</t>
  </si>
  <si>
    <t>Brevard</t>
  </si>
  <si>
    <t>Broward</t>
  </si>
  <si>
    <t>Calhoun</t>
  </si>
  <si>
    <t>Charlotte</t>
  </si>
  <si>
    <t>Citrus</t>
  </si>
  <si>
    <t>Clay</t>
  </si>
  <si>
    <t>Collier</t>
  </si>
  <si>
    <t>Columbia</t>
  </si>
  <si>
    <t>De 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</si>
  <si>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</si>
  <si>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</si>
  <si>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</si>
  <si>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</si>
  <si>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</si>
  <si>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</si>
  <si>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</si>
  <si>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</si>
  <si>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</si>
  <si>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</si>
  <si>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</si>
  <si>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</si>
  <si>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</si>
  <si>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</si>
  <si>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</si>
  <si>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</si>
  <si>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</si>
  <si>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</si>
  <si>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</si>
  <si>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</si>
  <si>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</si>
  <si>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</si>
  <si>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</si>
  <si>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</si>
  <si>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</si>
  <si>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</si>
  <si>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</si>
  <si>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</si>
  <si>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</si>
  <si>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</si>
  <si>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</si>
  <si>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</si>
  <si>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</si>
  <si>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</si>
  <si>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</si>
  <si>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</si>
  <si>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</si>
  <si>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</si>
  <si>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</si>
  <si>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</si>
  <si>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</si>
  <si>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St. Johns</t>
  </si>
  <si>
    <t>St. Lucie</t>
  </si>
  <si>
    <t>Santa Rosa</t>
  </si>
  <si>
    <t>Sarasota</t>
  </si>
  <si>
    <t>Seminole</t>
  </si>
  <si>
    <t>Sumter</t>
  </si>
  <si>
    <t>Suwannee</t>
  </si>
  <si>
    <t>Taylor</t>
  </si>
  <si>
    <t>Union</t>
  </si>
  <si>
    <t>Volusia</t>
  </si>
  <si>
    <t>Wakulla</t>
  </si>
  <si>
    <t>Walton</t>
  </si>
  <si>
    <t>Washington</t>
  </si>
  <si>
    <t>source: Florida Agency for workforce innovation, labor market stats with BLS</t>
  </si>
  <si>
    <t xml:space="preserve">Median Household </t>
  </si>
  <si>
    <t>Income</t>
  </si>
  <si>
    <t>in dollars</t>
  </si>
  <si>
    <t xml:space="preserve">Poverty </t>
  </si>
  <si>
    <t>below poverty)</t>
  </si>
  <si>
    <t>all ages</t>
  </si>
  <si>
    <t>Gross Sales</t>
  </si>
  <si>
    <t>table 16.82</t>
  </si>
  <si>
    <t>sales/pop</t>
  </si>
  <si>
    <t>sales/pop/(price</t>
  </si>
  <si>
    <t>medhinc/(price/100)</t>
  </si>
  <si>
    <t>adjusted</t>
  </si>
  <si>
    <t>weighted</t>
  </si>
  <si>
    <t>reweighted</t>
  </si>
  <si>
    <t>(weight =.25)</t>
  </si>
  <si>
    <t>(weights=.5,.25,</t>
  </si>
  <si>
    <t>standardized</t>
  </si>
  <si>
    <t>index/100)</t>
  </si>
  <si>
    <t>(adjusted)</t>
  </si>
  <si>
    <t>MHI*50plus100</t>
  </si>
  <si>
    <t>POVERTY</t>
  </si>
  <si>
    <t>Sum of 4</t>
  </si>
  <si>
    <t>Sum of 4 stand</t>
  </si>
  <si>
    <t>Affordability</t>
  </si>
  <si>
    <t>.125,.125)</t>
  </si>
  <si>
    <t>afford index</t>
  </si>
  <si>
    <t>AFFORD Index</t>
  </si>
  <si>
    <t>unemp</t>
  </si>
  <si>
    <t>unemp rate</t>
  </si>
  <si>
    <t>sales/pop/(price/100)</t>
  </si>
  <si>
    <t>mhi/(price/100)</t>
  </si>
  <si>
    <t>i.e., afford index</t>
  </si>
  <si>
    <t>Not in poverty</t>
  </si>
  <si>
    <t>poverty</t>
  </si>
  <si>
    <t>variables</t>
  </si>
  <si>
    <t>Index</t>
  </si>
  <si>
    <t>Afford. Index</t>
  </si>
  <si>
    <t>drop unemp</t>
  </si>
  <si>
    <t>dropped unemp</t>
  </si>
  <si>
    <t>NOT UNEMP</t>
  </si>
  <si>
    <t>(not in UNEMP)</t>
  </si>
  <si>
    <t>all weight on mhi</t>
  </si>
  <si>
    <t>(not in poverty)</t>
  </si>
  <si>
    <t>These worksheets are intended to assist in determining the affordability index and estimated loan financing rate.  To use this form, input the census tracts of the rate payers who will be paying for the project on tab Afford 1. Typically, this will include the area currently served and the area proposed to be served by the project sponsor. Use all census tracts regardless of the amount of your service area/project in a particular census tract. Lookup the county number from Table 2 and use in the County Number column in Table 1. Your affordability index will be calculated and shown on tab Afford 1 line 32.   If the number of census tracts exceeds 25, continue listing the county number and the census tracts on worksheet Afford 2 and on additional worksheets until all census tracts are listed. When the additional worksheets are required, your affordability index  will be shown on line 44 of Afford 1 and will be the one used to determine your loan financing rate. Complete the form below and your estimated loan financing rate will be shown on line 43 on Tab Afford 1.  Note that a population must be entered for the financing rate to appear.</t>
  </si>
  <si>
    <t>Project Sponsor -</t>
  </si>
  <si>
    <t>Yes</t>
  </si>
  <si>
    <t xml:space="preserve">Project Number - </t>
  </si>
  <si>
    <t>No</t>
  </si>
  <si>
    <t>Current Service Area Population (include population to be served)*</t>
  </si>
  <si>
    <t>Does this project have Davis-Bacon provisions?*</t>
  </si>
  <si>
    <t>Does this project qualify as a "Green Project"*</t>
  </si>
  <si>
    <t>Does the sponsor have an approved Asset Mangement Plan?*</t>
  </si>
  <si>
    <t>Does the project need to comply with American Iron and Steel (after 1/17/2014)?*</t>
  </si>
  <si>
    <t>Financing Rate Reduction</t>
  </si>
  <si>
    <t>* Required fields for financing rate calculation</t>
  </si>
  <si>
    <t>USER INTERFACE Affordability Calculation 2010</t>
  </si>
  <si>
    <t>Summary Sheet 1</t>
  </si>
  <si>
    <t>Use 2000 Census Tracts</t>
  </si>
  <si>
    <t>Project Sponsor</t>
  </si>
  <si>
    <t>Project #</t>
  </si>
  <si>
    <t>Table 1 - Affordability Determination</t>
  </si>
  <si>
    <t>Table 2 - County Numbers</t>
  </si>
  <si>
    <t>Census Tract Number</t>
  </si>
  <si>
    <t>County #</t>
  </si>
  <si>
    <t>Table 3 - Weighted Average Affordability Index</t>
  </si>
  <si>
    <t>Summary 1</t>
  </si>
  <si>
    <t>Summary 2</t>
  </si>
  <si>
    <t>Summary 3</t>
  </si>
  <si>
    <t>Summary 4</t>
  </si>
  <si>
    <t>Summary 5</t>
  </si>
  <si>
    <t>Bond Buyer 20-Bond GO Index Rate =</t>
  </si>
  <si>
    <t>Summary 6</t>
  </si>
  <si>
    <t>Financing Rate =</t>
  </si>
  <si>
    <t>In addition to the County Number and Census Tract, enter information on the Project Info Tab to get the financing rate for the current quarter.</t>
  </si>
  <si>
    <t>Weighted Average</t>
  </si>
  <si>
    <t>Summary Sheet 2</t>
  </si>
  <si>
    <t xml:space="preserve">CAUTION:  11 Census tracts have been deleted from the 2010 lookup tables and are NOT TO BE USED.  </t>
  </si>
  <si>
    <t>Summary Sheet 3</t>
  </si>
  <si>
    <t>Summary Sheet 4</t>
  </si>
  <si>
    <t>Summary Sheet 5</t>
  </si>
  <si>
    <t>Summary Sheet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</si>
</sst>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
    <numFmt numFmtId="165" formatCode="0.0_)"/>
    <numFmt numFmtId="166" formatCode="#,##0.0"/>
    <numFmt numFmtId="167" formatCode="_(* #,##0_);_(* \(#,##0\);_(* &quot;-&quot;??_);_(@_)"/>
    <numFmt numFmtId="168" formatCode="0.000%"/>
  </numFmts>
  <fonts count="18" x14ac:knownFonts="1">
    <font>
      <sz val="10"/>
      <name val="Arial"/>
    </font>
    <font>
      <sz val="10"/>
      <name val="Arial"/>
    </font>
    <font>
      <b/>
      <sz val="10"/>
      <name val="Arial"/>
      <family val="2"/>
    </font>
    <font>
      <sz val="11"/>
      <name val="Tahoma"/>
    </font>
    <font>
      <sz val="10"/>
      <name val="Courier New"/>
    </font>
    <font>
      <b/>
      <sz val="11"/>
      <name val="Tahoma"/>
    </font>
    <font>
      <b/>
      <sz val="16"/>
      <name val="Arial"/>
      <family val="2"/>
    </font>
    <font>
      <sz val="10"/>
      <name val="Arial"/>
    </font>
    <font>
      <i/>
      <sz val="10"/>
      <name val="Arial"/>
      <family val="2"/>
    </font>
    <font>
      <b/>
      <sz val="11"/>
      <name val="Tahoma"/>
    </font>
    <font>
      <sz val="9"/>
      <name val="Arial"/>
      <family val="2"/>
    </font>
    <font>
      <sz val="11"/>
      <name val="Tahoma"/>
    </font>
    <font>
      <sz val="10"/>
      <name val="Tahoma"/>
      <family val="2"/>
    </font>
    <font>
      <sz val="10"/>
      <name val="Arial"/>
      <family val="2"/>
    </font>
    <font>
      <sz val="12"/>
      <name val="Arial"/>
      <family val="2"/>
    </font>
    <font>
      <b/>
      <sz val="14"/>
      <name val="Arial"/>
      <family val="2"/>
    </font>
    <font>
      <sz val="10"/>
      <color indexed="10"/>
      <name val="Arial"/>
      <family val="2"/>
    </font>
    <font>
      <sz val="10"/>
      <color rgb="FF000000"/>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
      <patternFill patternType="solid">
        <fgColor indexed="22"/>
        <bgColor indexed="64"/>
      </patternFill>
    </fill>
    <fill>
      <patternFill patternType="solid">
        <fgColor rgb="FFFFFF66"/>
        <bgColor indexed="64"/>
      </patternFill>
    </fill>
    <fill>
      <patternFill patternType="solid">
        <fgColor theme="3" tint="0.79998168889431442"/>
        <bgColor indexed="64"/>
      </patternFill>
    </fill>
    <fill>
      <patternFill patternType="solid">
        <fgColor rgb="FFCCFFCC"/>
        <bgColor indexed="64"/>
      </patternFill>
    </fill>
    <fill>
      <patternFill patternType="solid">
        <fgColor indexed="1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4" fillId="0" borderId="0" applyNumberFormat="0" applyBorder="0" applyAlignment="0"/>
  </cellStyleXfs>
  <cellXfs count="91">
    <xf numFmtId="0" fontId="0" fillId="0" borderId="0" xfId="0"/>
    <xf numFmtId="0" fontId="3" fillId="0" borderId="0" xfId="2" applyFont="1" applyAlignment="1"/>
    <xf numFmtId="0" fontId="5" fillId="0" borderId="0" xfId="2" applyFont="1" applyAlignment="1"/>
    <xf numFmtId="1" fontId="5" fillId="0" borderId="0" xfId="2" applyNumberFormat="1" applyFont="1" applyAlignment="1"/>
    <xf numFmtId="1" fontId="3" fillId="0" borderId="0" xfId="2" applyNumberFormat="1" applyFont="1" applyAlignment="1"/>
    <xf numFmtId="2" fontId="3" fillId="0" borderId="0" xfId="2" applyNumberFormat="1" applyFont="1" applyAlignment="1" applyProtection="1"/>
    <xf numFmtId="0" fontId="2" fillId="0" borderId="0" xfId="0" applyFont="1"/>
    <xf numFmtId="3" fontId="7" fillId="0" borderId="0" xfId="0" applyNumberFormat="1" applyFont="1"/>
    <xf numFmtId="3" fontId="0" fillId="0" borderId="0" xfId="0" applyNumberFormat="1"/>
    <xf numFmtId="0" fontId="7" fillId="0" borderId="0" xfId="0" applyFont="1"/>
    <xf numFmtId="0" fontId="8" fillId="0" borderId="0" xfId="0" applyFont="1"/>
    <xf numFmtId="0" fontId="9" fillId="0" borderId="0" xfId="2" applyFont="1" applyAlignment="1"/>
    <xf numFmtId="1" fontId="0" fillId="0" borderId="0" xfId="0" applyNumberFormat="1"/>
    <xf numFmtId="0" fontId="0" fillId="0" borderId="0" xfId="0" applyAlignment="1">
      <alignment horizontal="center"/>
    </xf>
    <xf numFmtId="2" fontId="0" fillId="0" borderId="0" xfId="0" applyNumberFormat="1"/>
    <xf numFmtId="164" fontId="0" fillId="0" borderId="0" xfId="0" applyNumberFormat="1"/>
    <xf numFmtId="0" fontId="2" fillId="0" borderId="1" xfId="0" applyFont="1" applyBorder="1"/>
    <xf numFmtId="0" fontId="2" fillId="0" borderId="1" xfId="0" applyFont="1" applyBorder="1" applyAlignment="1">
      <alignment wrapText="1"/>
    </xf>
    <xf numFmtId="0" fontId="0" fillId="0" borderId="1" xfId="0" applyBorder="1"/>
    <xf numFmtId="2" fontId="0" fillId="0" borderId="1" xfId="0" applyNumberFormat="1" applyBorder="1" applyProtection="1">
      <protection locked="0"/>
    </xf>
    <xf numFmtId="165" fontId="10" fillId="0" borderId="0" xfId="0" applyNumberFormat="1" applyFont="1" applyProtection="1"/>
    <xf numFmtId="3" fontId="12" fillId="0" borderId="0" xfId="0" applyNumberFormat="1" applyFont="1" applyAlignment="1" applyProtection="1"/>
    <xf numFmtId="3" fontId="11" fillId="0" borderId="0" xfId="0" applyNumberFormat="1" applyFont="1" applyAlignment="1" applyProtection="1">
      <alignment horizontal="right"/>
    </xf>
    <xf numFmtId="166" fontId="11" fillId="0" borderId="0" xfId="0" applyNumberFormat="1" applyFont="1" applyAlignment="1" applyProtection="1">
      <alignment horizontal="right"/>
    </xf>
    <xf numFmtId="166" fontId="11" fillId="0" borderId="0" xfId="1" applyNumberFormat="1" applyFont="1" applyAlignment="1" applyProtection="1">
      <alignment horizontal="right"/>
    </xf>
    <xf numFmtId="0" fontId="0" fillId="2" borderId="0" xfId="0" applyFill="1" applyProtection="1"/>
    <xf numFmtId="0" fontId="0" fillId="0" borderId="0" xfId="0" applyFill="1" applyProtection="1"/>
    <xf numFmtId="0" fontId="0" fillId="2" borderId="0" xfId="0" applyFill="1" applyAlignment="1" applyProtection="1">
      <alignment wrapText="1"/>
    </xf>
    <xf numFmtId="0" fontId="14" fillId="0" borderId="1" xfId="0" applyFont="1" applyFill="1" applyBorder="1" applyProtection="1"/>
    <xf numFmtId="0" fontId="14" fillId="0" borderId="1" xfId="0" applyFont="1" applyFill="1" applyBorder="1" applyAlignment="1" applyProtection="1">
      <alignment horizontal="center"/>
      <protection locked="0"/>
    </xf>
    <xf numFmtId="10" fontId="14" fillId="0" borderId="2" xfId="0" applyNumberFormat="1" applyFont="1" applyFill="1" applyBorder="1" applyAlignment="1" applyProtection="1">
      <alignment horizontal="center"/>
    </xf>
    <xf numFmtId="0" fontId="14" fillId="2" borderId="0" xfId="0" applyFont="1" applyFill="1" applyBorder="1" applyProtection="1"/>
    <xf numFmtId="0" fontId="13" fillId="2" borderId="0" xfId="0" applyFont="1" applyFill="1" applyProtection="1"/>
    <xf numFmtId="0" fontId="13" fillId="0" borderId="0" xfId="0" applyFont="1" applyFill="1" applyAlignment="1">
      <alignment horizontal="left" wrapText="1"/>
    </xf>
    <xf numFmtId="0" fontId="13" fillId="0" borderId="0" xfId="0" applyFont="1" applyAlignment="1">
      <alignment horizontal="left"/>
    </xf>
    <xf numFmtId="0" fontId="13" fillId="4" borderId="2" xfId="0" applyFont="1" applyFill="1" applyBorder="1" applyAlignment="1"/>
    <xf numFmtId="0" fontId="13" fillId="0" borderId="0" xfId="0" applyFont="1"/>
    <xf numFmtId="0" fontId="2" fillId="5" borderId="1" xfId="0" applyFont="1" applyFill="1" applyBorder="1"/>
    <xf numFmtId="0" fontId="2" fillId="6" borderId="1" xfId="0" applyFont="1" applyFill="1" applyBorder="1" applyAlignment="1">
      <alignment wrapText="1"/>
    </xf>
    <xf numFmtId="0" fontId="13" fillId="3" borderId="1" xfId="0" applyFont="1" applyFill="1" applyBorder="1" applyAlignment="1">
      <alignment horizontal="center"/>
    </xf>
    <xf numFmtId="0" fontId="13" fillId="3" borderId="1" xfId="0" applyFont="1" applyFill="1" applyBorder="1"/>
    <xf numFmtId="0" fontId="0" fillId="5" borderId="1" xfId="0" applyFill="1" applyBorder="1"/>
    <xf numFmtId="2" fontId="13" fillId="0" borderId="1" xfId="0" applyNumberFormat="1" applyFont="1" applyBorder="1"/>
    <xf numFmtId="3" fontId="13" fillId="0" borderId="1" xfId="0" applyNumberFormat="1" applyFont="1" applyBorder="1"/>
    <xf numFmtId="0" fontId="12" fillId="3" borderId="1" xfId="2" applyFont="1" applyFill="1" applyBorder="1" applyAlignment="1"/>
    <xf numFmtId="1" fontId="13" fillId="6" borderId="1" xfId="0" applyNumberFormat="1" applyFont="1" applyFill="1" applyBorder="1" applyProtection="1">
      <protection locked="0"/>
    </xf>
    <xf numFmtId="2" fontId="2" fillId="7" borderId="1" xfId="0" applyNumberFormat="1" applyFont="1" applyFill="1" applyBorder="1"/>
    <xf numFmtId="3" fontId="2" fillId="7" borderId="1" xfId="0" applyNumberFormat="1" applyFont="1" applyFill="1" applyBorder="1"/>
    <xf numFmtId="0" fontId="2" fillId="0" borderId="5" xfId="0" applyFont="1" applyFill="1" applyBorder="1"/>
    <xf numFmtId="0" fontId="0" fillId="0" borderId="5" xfId="0" applyFill="1" applyBorder="1"/>
    <xf numFmtId="2" fontId="2" fillId="0" borderId="5" xfId="0" applyNumberFormat="1" applyFont="1" applyFill="1" applyBorder="1"/>
    <xf numFmtId="3" fontId="2" fillId="0" borderId="5" xfId="0" applyNumberFormat="1" applyFont="1" applyFill="1" applyBorder="1"/>
    <xf numFmtId="2" fontId="13" fillId="7" borderId="1" xfId="0" applyNumberFormat="1" applyFont="1" applyFill="1" applyBorder="1" applyProtection="1"/>
    <xf numFmtId="167" fontId="13" fillId="7" borderId="1" xfId="1" applyNumberFormat="1" applyFont="1" applyFill="1" applyBorder="1" applyProtection="1"/>
    <xf numFmtId="10" fontId="13" fillId="6" borderId="0" xfId="0" applyNumberFormat="1" applyFont="1" applyFill="1" applyProtection="1">
      <protection locked="0"/>
    </xf>
    <xf numFmtId="168" fontId="0" fillId="0" borderId="0" xfId="0" applyNumberFormat="1"/>
    <xf numFmtId="0" fontId="16" fillId="0" borderId="1" xfId="0" applyFont="1" applyFill="1" applyBorder="1" applyProtection="1"/>
    <xf numFmtId="167" fontId="13" fillId="0" borderId="1" xfId="0" applyNumberFormat="1" applyFont="1" applyFill="1" applyBorder="1" applyProtection="1"/>
    <xf numFmtId="2" fontId="2" fillId="8" borderId="1" xfId="0" applyNumberFormat="1" applyFont="1" applyFill="1" applyBorder="1"/>
    <xf numFmtId="3" fontId="2" fillId="8" borderId="1" xfId="0" applyNumberFormat="1" applyFont="1" applyFill="1" applyBorder="1"/>
    <xf numFmtId="0" fontId="17" fillId="0" borderId="0" xfId="0" applyFont="1" applyBorder="1" applyAlignment="1">
      <alignment vertical="top" wrapText="1"/>
    </xf>
    <xf numFmtId="0" fontId="17" fillId="0" borderId="0" xfId="0" applyFont="1" applyBorder="1" applyAlignment="1">
      <alignment horizontal="right" vertical="top" wrapText="1"/>
    </xf>
    <xf numFmtId="0" fontId="13" fillId="2" borderId="0" xfId="0" applyFont="1" applyFill="1" applyAlignment="1" applyProtection="1">
      <alignment horizontal="left" wrapText="1"/>
    </xf>
    <xf numFmtId="0" fontId="17" fillId="0" borderId="0" xfId="0" applyFont="1" applyBorder="1" applyAlignment="1">
      <alignment vertical="top" wrapText="1"/>
    </xf>
    <xf numFmtId="0" fontId="17" fillId="3" borderId="0" xfId="0" applyFont="1" applyFill="1" applyBorder="1" applyAlignment="1">
      <alignment vertical="top" wrapText="1"/>
    </xf>
    <xf numFmtId="0" fontId="13" fillId="0" borderId="4" xfId="0" applyFont="1" applyBorder="1" applyAlignment="1">
      <alignment horizontal="center"/>
    </xf>
    <xf numFmtId="0" fontId="13" fillId="0" borderId="5" xfId="0" applyFont="1" applyBorder="1" applyAlignment="1">
      <alignment horizontal="center"/>
    </xf>
    <xf numFmtId="0" fontId="13" fillId="0" borderId="2" xfId="0" applyFont="1" applyBorder="1" applyAlignment="1">
      <alignment horizontal="center"/>
    </xf>
    <xf numFmtId="0" fontId="13" fillId="0" borderId="0" xfId="0" applyFont="1" applyAlignment="1">
      <alignment horizontal="left" wrapText="1"/>
    </xf>
    <xf numFmtId="0" fontId="13" fillId="0" borderId="4" xfId="0" applyFont="1" applyBorder="1" applyAlignment="1">
      <alignment horizontal="center" wrapText="1"/>
    </xf>
    <xf numFmtId="0" fontId="13" fillId="0" borderId="5" xfId="0" applyFont="1" applyBorder="1" applyAlignment="1">
      <alignment horizontal="center" wrapText="1"/>
    </xf>
    <xf numFmtId="0" fontId="13" fillId="0" borderId="2" xfId="0" applyFont="1" applyBorder="1" applyAlignment="1">
      <alignment horizontal="center" wrapText="1"/>
    </xf>
    <xf numFmtId="0" fontId="15" fillId="0" borderId="0" xfId="0" applyFont="1" applyAlignment="1">
      <alignment horizontal="center"/>
    </xf>
    <xf numFmtId="0" fontId="13" fillId="0" borderId="0" xfId="0" applyFont="1" applyFill="1" applyAlignment="1">
      <alignment horizontal="left" wrapText="1"/>
    </xf>
    <xf numFmtId="0" fontId="13" fillId="3" borderId="3" xfId="0" applyFont="1" applyFill="1" applyBorder="1" applyAlignment="1" applyProtection="1">
      <alignment horizontal="center"/>
    </xf>
    <xf numFmtId="0" fontId="13" fillId="4" borderId="4" xfId="0" applyFont="1" applyFill="1" applyBorder="1" applyAlignment="1">
      <alignment horizontal="center"/>
    </xf>
    <xf numFmtId="0" fontId="13" fillId="4" borderId="5" xfId="0" applyFont="1" applyFill="1" applyBorder="1" applyAlignment="1">
      <alignment horizontal="center"/>
    </xf>
    <xf numFmtId="0" fontId="13" fillId="4" borderId="2" xfId="0" applyFont="1" applyFill="1" applyBorder="1" applyAlignment="1">
      <alignment horizontal="center"/>
    </xf>
    <xf numFmtId="0" fontId="13" fillId="0" borderId="8" xfId="0" applyFont="1" applyBorder="1" applyAlignment="1">
      <alignment horizontal="center"/>
    </xf>
    <xf numFmtId="0" fontId="13" fillId="0" borderId="9" xfId="0" applyFont="1" applyBorder="1" applyAlignment="1">
      <alignment horizontal="center"/>
    </xf>
    <xf numFmtId="0" fontId="13" fillId="0" borderId="10" xfId="0" applyFont="1" applyBorder="1" applyAlignment="1">
      <alignment horizontal="center"/>
    </xf>
    <xf numFmtId="0" fontId="13" fillId="0" borderId="11" xfId="0" applyFont="1" applyBorder="1" applyAlignment="1">
      <alignment horizontal="center"/>
    </xf>
    <xf numFmtId="0" fontId="13" fillId="0" borderId="3" xfId="0" applyFont="1" applyBorder="1" applyAlignment="1">
      <alignment horizontal="center"/>
    </xf>
    <xf numFmtId="0" fontId="13" fillId="0" borderId="12" xfId="0" applyFont="1" applyBorder="1" applyAlignment="1">
      <alignment horizontal="center"/>
    </xf>
    <xf numFmtId="0" fontId="13" fillId="0" borderId="6" xfId="0" applyFont="1" applyBorder="1" applyAlignment="1">
      <alignment horizontal="center" wrapText="1"/>
    </xf>
    <xf numFmtId="0" fontId="13" fillId="0" borderId="7" xfId="0" applyFont="1" applyBorder="1" applyAlignment="1">
      <alignment horizontal="center" wrapText="1"/>
    </xf>
    <xf numFmtId="0" fontId="13" fillId="0" borderId="6" xfId="0" applyFont="1" applyBorder="1" applyAlignment="1">
      <alignment horizontal="center"/>
    </xf>
    <xf numFmtId="0" fontId="13" fillId="0" borderId="7" xfId="0" applyFont="1" applyBorder="1" applyAlignment="1">
      <alignment horizontal="center"/>
    </xf>
    <xf numFmtId="0" fontId="6" fillId="0" borderId="0" xfId="0" applyFont="1" applyAlignment="1">
      <alignment horizontal="center"/>
    </xf>
    <xf numFmtId="0" fontId="13" fillId="4" borderId="1" xfId="0" applyFont="1" applyFill="1" applyBorder="1" applyAlignment="1">
      <alignment horizontal="center"/>
    </xf>
    <xf numFmtId="0" fontId="13" fillId="3" borderId="3" xfId="0" applyFont="1" applyFill="1" applyBorder="1" applyAlignment="1" applyProtection="1">
      <alignment horizontal="center"/>
      <protection locked="0"/>
    </xf>
  </cellXfs>
  <cellStyles count="3">
    <cellStyle name="Comma" xfId="1" builtinId="3"/>
    <cellStyle name="Normal" xfId="0" builtinId="0"/>
    <cellStyle name="Normal_Sheet1"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1"/>
  <sheetViews>
    <sheetView tabSelected="1" workbookViewId="0">
      <selection activeCell="B9" sqref="B9"/>
    </sheetView>
  </sheetViews>
  <sheetFormatPr defaultRowHeight="13.2" x14ac:dyDescent="0.25"/>
  <cols>
    <col min="1" max="1" width="80" customWidth="1"/>
    <col min="2" max="2" width="35" customWidth="1"/>
    <col min="18" max="18" width="9.109375" hidden="1" customWidth="1"/>
  </cols>
  <sheetData>
    <row r="1" spans="1:18" ht="143.25" customHeight="1" x14ac:dyDescent="0.25">
      <c r="A1" s="62" t="s">
        <v>152</v>
      </c>
      <c r="B1" s="62"/>
      <c r="C1" s="25"/>
      <c r="D1" s="25"/>
      <c r="E1" s="25"/>
      <c r="F1" s="25"/>
      <c r="G1" s="25"/>
      <c r="H1" s="26"/>
      <c r="I1" s="26"/>
      <c r="J1" s="26"/>
    </row>
    <row r="2" spans="1:18" x14ac:dyDescent="0.25">
      <c r="A2" s="27"/>
      <c r="B2" s="27"/>
      <c r="C2" s="25"/>
      <c r="D2" s="25"/>
      <c r="E2" s="25"/>
      <c r="F2" s="25"/>
      <c r="G2" s="25"/>
      <c r="H2" s="26"/>
      <c r="I2" s="26"/>
      <c r="J2" s="26"/>
    </row>
    <row r="3" spans="1:18" ht="15" x14ac:dyDescent="0.25">
      <c r="A3" s="28" t="s">
        <v>153</v>
      </c>
      <c r="B3" s="29"/>
      <c r="C3" s="25"/>
      <c r="D3" s="25"/>
      <c r="E3" s="25"/>
      <c r="F3" s="25"/>
      <c r="G3" s="25"/>
      <c r="H3" s="26"/>
      <c r="I3" s="26"/>
      <c r="J3" s="26"/>
      <c r="R3" t="s">
        <v>154</v>
      </c>
    </row>
    <row r="4" spans="1:18" ht="15" x14ac:dyDescent="0.25">
      <c r="A4" s="28" t="s">
        <v>155</v>
      </c>
      <c r="B4" s="29"/>
      <c r="C4" s="25"/>
      <c r="D4" s="25"/>
      <c r="E4" s="25"/>
      <c r="F4" s="25"/>
      <c r="G4" s="25"/>
      <c r="H4" s="26"/>
      <c r="I4" s="26"/>
      <c r="J4" s="26"/>
      <c r="R4" t="s">
        <v>156</v>
      </c>
    </row>
    <row r="5" spans="1:18" ht="15" x14ac:dyDescent="0.25">
      <c r="A5" s="28" t="s">
        <v>157</v>
      </c>
      <c r="B5" s="29"/>
      <c r="C5" s="25"/>
      <c r="D5" s="25"/>
      <c r="E5" s="25"/>
      <c r="F5" s="25"/>
      <c r="G5" s="25"/>
      <c r="H5" s="26"/>
      <c r="I5" s="26"/>
      <c r="J5" s="26"/>
    </row>
    <row r="6" spans="1:18" ht="15" x14ac:dyDescent="0.25">
      <c r="A6" s="28" t="s">
        <v>158</v>
      </c>
      <c r="B6" s="29"/>
      <c r="C6" s="25"/>
      <c r="D6" s="25"/>
      <c r="E6" s="25"/>
      <c r="F6" s="25"/>
      <c r="G6" s="25"/>
      <c r="H6" s="26"/>
      <c r="I6" s="26"/>
      <c r="J6" s="26"/>
      <c r="R6">
        <f>IF(B6="Yes",0.25%,0)</f>
        <v>0</v>
      </c>
    </row>
    <row r="7" spans="1:18" ht="15" x14ac:dyDescent="0.25">
      <c r="A7" s="28" t="s">
        <v>159</v>
      </c>
      <c r="B7" s="29"/>
      <c r="C7" s="25"/>
      <c r="D7" s="25"/>
      <c r="E7" s="25"/>
      <c r="F7" s="25"/>
      <c r="G7" s="25"/>
      <c r="H7" s="26"/>
      <c r="I7" s="26"/>
      <c r="J7" s="26"/>
      <c r="R7">
        <f>IF(B7="Yes",0.1%,0)</f>
        <v>0</v>
      </c>
    </row>
    <row r="8" spans="1:18" ht="15" x14ac:dyDescent="0.25">
      <c r="A8" s="28" t="s">
        <v>160</v>
      </c>
      <c r="B8" s="29"/>
      <c r="C8" s="25"/>
      <c r="D8" s="25"/>
      <c r="E8" s="25"/>
      <c r="F8" s="25"/>
      <c r="G8" s="25"/>
      <c r="H8" s="26"/>
      <c r="I8" s="26"/>
      <c r="J8" s="26"/>
      <c r="R8">
        <f>IF(B8="Yes",0.1%,0)</f>
        <v>0</v>
      </c>
    </row>
    <row r="9" spans="1:18" ht="15" x14ac:dyDescent="0.25">
      <c r="A9" s="28" t="s">
        <v>161</v>
      </c>
      <c r="B9" s="29"/>
      <c r="C9" s="25"/>
      <c r="D9" s="25"/>
      <c r="E9" s="25"/>
      <c r="F9" s="25"/>
      <c r="G9" s="25"/>
      <c r="H9" s="26"/>
      <c r="I9" s="26"/>
      <c r="J9" s="26"/>
      <c r="R9">
        <f>IF(B9="Yes",0.75%,0)</f>
        <v>0</v>
      </c>
    </row>
    <row r="10" spans="1:18" x14ac:dyDescent="0.25">
      <c r="A10" s="25"/>
      <c r="B10" s="25"/>
      <c r="C10" s="25"/>
      <c r="D10" s="25"/>
      <c r="E10" s="25"/>
      <c r="F10" s="25"/>
      <c r="G10" s="25"/>
      <c r="H10" s="26"/>
      <c r="I10" s="26"/>
      <c r="J10" s="26"/>
    </row>
    <row r="11" spans="1:18" ht="15" x14ac:dyDescent="0.25">
      <c r="A11" s="28" t="s">
        <v>162</v>
      </c>
      <c r="B11" s="30">
        <f>SUM(R6:R9)</f>
        <v>0</v>
      </c>
      <c r="C11" s="31"/>
      <c r="D11" s="25"/>
      <c r="E11" s="25"/>
      <c r="F11" s="25"/>
      <c r="G11" s="25"/>
      <c r="H11" s="26"/>
      <c r="I11" s="26"/>
      <c r="J11" s="26"/>
    </row>
    <row r="12" spans="1:18" x14ac:dyDescent="0.25">
      <c r="A12" s="25"/>
      <c r="B12" s="25"/>
      <c r="C12" s="25"/>
      <c r="D12" s="25"/>
      <c r="E12" s="25"/>
      <c r="F12" s="25"/>
      <c r="G12" s="25"/>
      <c r="H12" s="26"/>
      <c r="I12" s="26"/>
      <c r="J12" s="26"/>
    </row>
    <row r="13" spans="1:18" x14ac:dyDescent="0.25">
      <c r="A13" s="25"/>
      <c r="B13" s="25"/>
      <c r="C13" s="25"/>
      <c r="D13" s="25"/>
      <c r="E13" s="25"/>
      <c r="F13" s="25"/>
      <c r="G13" s="25"/>
      <c r="H13" s="26"/>
      <c r="I13" s="26"/>
      <c r="J13" s="26"/>
    </row>
    <row r="14" spans="1:18" x14ac:dyDescent="0.25">
      <c r="A14" s="25"/>
      <c r="B14" s="25"/>
      <c r="C14" s="25"/>
      <c r="D14" s="25"/>
      <c r="E14" s="25"/>
      <c r="F14" s="25"/>
      <c r="G14" s="25"/>
      <c r="H14" s="26"/>
      <c r="I14" s="26"/>
      <c r="J14" s="26"/>
    </row>
    <row r="15" spans="1:18" x14ac:dyDescent="0.25">
      <c r="A15" s="25"/>
      <c r="B15" s="25"/>
      <c r="C15" s="25"/>
      <c r="D15" s="25"/>
      <c r="E15" s="25"/>
      <c r="F15" s="25"/>
      <c r="G15" s="25"/>
      <c r="H15" s="26"/>
      <c r="I15" s="26"/>
      <c r="J15" s="26"/>
    </row>
    <row r="16" spans="1:18" x14ac:dyDescent="0.25">
      <c r="A16" s="25"/>
      <c r="B16" s="25"/>
      <c r="C16" s="25"/>
      <c r="D16" s="25"/>
      <c r="E16" s="25"/>
      <c r="F16" s="25"/>
      <c r="G16" s="25"/>
      <c r="H16" s="26"/>
      <c r="I16" s="26"/>
      <c r="J16" s="26"/>
    </row>
    <row r="17" spans="1:10" x14ac:dyDescent="0.25">
      <c r="A17" s="25"/>
      <c r="B17" s="25"/>
      <c r="C17" s="25"/>
      <c r="D17" s="25"/>
      <c r="E17" s="25"/>
      <c r="F17" s="25"/>
      <c r="G17" s="25"/>
      <c r="H17" s="26"/>
      <c r="I17" s="26"/>
      <c r="J17" s="26"/>
    </row>
    <row r="18" spans="1:10" x14ac:dyDescent="0.25">
      <c r="A18" s="25"/>
      <c r="B18" s="25"/>
      <c r="C18" s="25"/>
      <c r="D18" s="25"/>
      <c r="E18" s="25"/>
      <c r="F18" s="25"/>
      <c r="G18" s="25"/>
      <c r="H18" s="26"/>
      <c r="I18" s="26"/>
      <c r="J18" s="26"/>
    </row>
    <row r="19" spans="1:10" x14ac:dyDescent="0.25">
      <c r="A19" s="32" t="s">
        <v>163</v>
      </c>
      <c r="B19" s="25"/>
      <c r="C19" s="25"/>
      <c r="D19" s="25"/>
      <c r="E19" s="25"/>
      <c r="F19" s="25"/>
      <c r="G19" s="25"/>
      <c r="H19" s="26"/>
      <c r="I19" s="26"/>
      <c r="J19" s="26"/>
    </row>
    <row r="20" spans="1:10" x14ac:dyDescent="0.25">
      <c r="A20" s="26"/>
      <c r="B20" s="26"/>
      <c r="C20" s="26"/>
      <c r="D20" s="26"/>
      <c r="E20" s="26"/>
      <c r="F20" s="26"/>
      <c r="G20" s="26"/>
      <c r="H20" s="26"/>
      <c r="I20" s="26"/>
      <c r="J20" s="26"/>
    </row>
    <row r="21" spans="1:10" x14ac:dyDescent="0.25">
      <c r="A21" s="26"/>
      <c r="B21" s="26"/>
      <c r="C21" s="26"/>
      <c r="D21" s="26"/>
      <c r="E21" s="26"/>
      <c r="F21" s="26"/>
      <c r="G21" s="26"/>
      <c r="H21" s="26"/>
      <c r="I21" s="26"/>
      <c r="J21" s="26"/>
    </row>
  </sheetData>
  <sheetProtection sheet="1" objects="1" scenarios="1"/>
  <mergeCells count="1">
    <mergeCell ref="A1:B1"/>
  </mergeCells>
  <dataValidations count="1">
    <dataValidation type="list" allowBlank="1" showInputMessage="1" showErrorMessage="1" sqref="B6:B9" xr:uid="{00000000-0002-0000-0000-000000000000}">
      <formula1>$R$2:$R$4</formula1>
    </dataValidation>
  </dataValidations>
  <pageMargins left="0.7" right="0.7" top="0.75" bottom="0.75" header="0.3" footer="0.3"/>
  <pageSetup scale="8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146"/>
  <sheetViews>
    <sheetView workbookViewId="0">
      <selection activeCell="F20" sqref="F20"/>
    </sheetView>
  </sheetViews>
  <sheetFormatPr defaultColWidth="8.6640625" defaultRowHeight="13.2" x14ac:dyDescent="0.25"/>
  <cols>
    <col min="1" max="1" width="10.109375" customWidth="1"/>
  </cols>
  <sheetData>
    <row r="1" spans="1:5" x14ac:dyDescent="0.25">
      <c r="A1" t="s">
        <v>15</v>
      </c>
      <c r="B1" s="13" t="s">
        <v>39</v>
      </c>
      <c r="C1" s="13" t="s">
        <v>16</v>
      </c>
      <c r="D1" s="13" t="s">
        <v>144</v>
      </c>
      <c r="E1" s="13" t="s">
        <v>34</v>
      </c>
    </row>
    <row r="2" spans="1:5" x14ac:dyDescent="0.25">
      <c r="A2">
        <f>B2*100000+C2</f>
        <v>100002</v>
      </c>
      <c r="B2">
        <v>1</v>
      </c>
      <c r="C2">
        <v>2</v>
      </c>
      <c r="D2">
        <v>0.56268656253814697</v>
      </c>
      <c r="E2">
        <v>5884</v>
      </c>
    </row>
    <row r="3" spans="1:5" x14ac:dyDescent="0.25">
      <c r="A3">
        <f t="shared" ref="A3:A66" si="0">B3*100000+C3</f>
        <v>100003</v>
      </c>
      <c r="B3">
        <v>1</v>
      </c>
      <c r="C3">
        <v>3</v>
      </c>
      <c r="D3">
        <v>0.77611124515533403</v>
      </c>
      <c r="E3">
        <v>4978</v>
      </c>
    </row>
    <row r="4" spans="1:5" x14ac:dyDescent="0.25">
      <c r="A4">
        <f t="shared" si="0"/>
        <v>100004</v>
      </c>
      <c r="B4">
        <v>1</v>
      </c>
      <c r="C4">
        <v>4</v>
      </c>
      <c r="D4">
        <v>0.85763168334960904</v>
      </c>
      <c r="E4">
        <v>5229</v>
      </c>
    </row>
    <row r="5" spans="1:5" x14ac:dyDescent="0.25">
      <c r="A5">
        <f t="shared" si="0"/>
        <v>100005</v>
      </c>
      <c r="B5">
        <v>1</v>
      </c>
      <c r="C5">
        <v>5</v>
      </c>
      <c r="D5">
        <v>0.89162224531173695</v>
      </c>
      <c r="E5">
        <v>4404</v>
      </c>
    </row>
    <row r="6" spans="1:5" x14ac:dyDescent="0.25">
      <c r="A6">
        <f t="shared" si="0"/>
        <v>100006</v>
      </c>
      <c r="B6">
        <v>1</v>
      </c>
      <c r="C6">
        <v>6</v>
      </c>
      <c r="D6">
        <v>0.58530330657958995</v>
      </c>
      <c r="E6">
        <v>4653</v>
      </c>
    </row>
    <row r="7" spans="1:5" x14ac:dyDescent="0.25">
      <c r="A7">
        <f t="shared" si="0"/>
        <v>100007</v>
      </c>
      <c r="B7">
        <v>1</v>
      </c>
      <c r="C7">
        <v>7</v>
      </c>
      <c r="D7">
        <v>0.75690388679504395</v>
      </c>
      <c r="E7">
        <v>6581</v>
      </c>
    </row>
    <row r="8" spans="1:5" x14ac:dyDescent="0.25">
      <c r="A8">
        <f t="shared" si="0"/>
        <v>100008</v>
      </c>
      <c r="B8">
        <v>1</v>
      </c>
      <c r="C8">
        <v>8</v>
      </c>
      <c r="D8">
        <v>0.71583336591720603</v>
      </c>
      <c r="E8">
        <v>8193</v>
      </c>
    </row>
    <row r="9" spans="1:5" x14ac:dyDescent="0.25">
      <c r="A9">
        <f t="shared" si="0"/>
        <v>100009.01</v>
      </c>
      <c r="B9">
        <v>1</v>
      </c>
      <c r="C9">
        <v>9.01</v>
      </c>
      <c r="D9">
        <v>0.67572611570358299</v>
      </c>
      <c r="E9">
        <v>3142</v>
      </c>
    </row>
    <row r="10" spans="1:5" x14ac:dyDescent="0.25">
      <c r="A10">
        <f t="shared" si="0"/>
        <v>100009.02</v>
      </c>
      <c r="B10">
        <v>1</v>
      </c>
      <c r="C10">
        <v>9.02</v>
      </c>
      <c r="D10">
        <v>0.69359320402145397</v>
      </c>
      <c r="E10">
        <v>7673</v>
      </c>
    </row>
    <row r="11" spans="1:5" x14ac:dyDescent="0.25">
      <c r="A11">
        <f t="shared" si="0"/>
        <v>100010</v>
      </c>
      <c r="B11">
        <v>1</v>
      </c>
      <c r="C11">
        <v>10</v>
      </c>
      <c r="D11">
        <v>0.60965615510940596</v>
      </c>
      <c r="E11">
        <v>6279</v>
      </c>
    </row>
    <row r="12" spans="1:5" x14ac:dyDescent="0.25">
      <c r="A12">
        <f t="shared" si="0"/>
        <v>100011</v>
      </c>
      <c r="B12">
        <v>1</v>
      </c>
      <c r="C12">
        <v>11</v>
      </c>
      <c r="D12">
        <v>1.17567586898804</v>
      </c>
      <c r="E12">
        <v>6500</v>
      </c>
    </row>
    <row r="13" spans="1:5" x14ac:dyDescent="0.25">
      <c r="A13">
        <f t="shared" si="0"/>
        <v>100012.01</v>
      </c>
      <c r="B13">
        <v>1</v>
      </c>
      <c r="C13">
        <v>12.01</v>
      </c>
      <c r="D13">
        <v>1.10956251621246</v>
      </c>
      <c r="E13">
        <v>2892</v>
      </c>
    </row>
    <row r="14" spans="1:5" x14ac:dyDescent="0.25">
      <c r="A14">
        <f t="shared" si="0"/>
        <v>100012.02</v>
      </c>
      <c r="B14">
        <v>1</v>
      </c>
      <c r="C14">
        <v>12.02</v>
      </c>
      <c r="D14">
        <v>1.05197334289551</v>
      </c>
      <c r="E14">
        <v>6194</v>
      </c>
    </row>
    <row r="15" spans="1:5" x14ac:dyDescent="0.25">
      <c r="A15">
        <f t="shared" si="0"/>
        <v>100012.03</v>
      </c>
      <c r="B15">
        <v>1</v>
      </c>
      <c r="C15">
        <v>12.03</v>
      </c>
      <c r="D15">
        <v>0.90084809064865101</v>
      </c>
      <c r="E15">
        <v>3582</v>
      </c>
    </row>
    <row r="16" spans="1:5" x14ac:dyDescent="0.25">
      <c r="A16">
        <f t="shared" si="0"/>
        <v>100014</v>
      </c>
      <c r="B16">
        <v>1</v>
      </c>
      <c r="C16">
        <v>14</v>
      </c>
      <c r="D16">
        <v>0.85509312152862504</v>
      </c>
      <c r="E16">
        <v>3514</v>
      </c>
    </row>
    <row r="17" spans="1:5" x14ac:dyDescent="0.25">
      <c r="A17">
        <f t="shared" si="0"/>
        <v>100015.01</v>
      </c>
      <c r="B17">
        <v>1</v>
      </c>
      <c r="C17">
        <v>15.01</v>
      </c>
      <c r="D17">
        <v>0.65185862779617298</v>
      </c>
      <c r="E17">
        <v>7934</v>
      </c>
    </row>
    <row r="18" spans="1:5" x14ac:dyDescent="0.25">
      <c r="A18">
        <f t="shared" si="0"/>
        <v>100015.02</v>
      </c>
      <c r="B18">
        <v>1</v>
      </c>
      <c r="C18">
        <v>15.02</v>
      </c>
      <c r="D18">
        <v>0.65733122825622603</v>
      </c>
      <c r="E18">
        <v>6589</v>
      </c>
    </row>
    <row r="19" spans="1:5" x14ac:dyDescent="0.25">
      <c r="A19">
        <f t="shared" si="0"/>
        <v>100015.03</v>
      </c>
      <c r="B19">
        <v>1</v>
      </c>
      <c r="C19">
        <v>15.03</v>
      </c>
      <c r="D19">
        <v>0.70610779523849498</v>
      </c>
      <c r="E19">
        <v>7893</v>
      </c>
    </row>
    <row r="20" spans="1:5" x14ac:dyDescent="0.25">
      <c r="A20">
        <f t="shared" si="0"/>
        <v>100015.03999999999</v>
      </c>
      <c r="B20">
        <v>1</v>
      </c>
      <c r="C20">
        <v>15.04</v>
      </c>
      <c r="D20">
        <v>1.1645151376724201</v>
      </c>
      <c r="E20">
        <v>512</v>
      </c>
    </row>
    <row r="21" spans="1:5" x14ac:dyDescent="0.25">
      <c r="A21">
        <f t="shared" si="0"/>
        <v>100015.05</v>
      </c>
      <c r="B21">
        <v>1</v>
      </c>
      <c r="C21">
        <v>15.05</v>
      </c>
      <c r="D21">
        <v>1.0062401294708301</v>
      </c>
      <c r="E21">
        <v>901</v>
      </c>
    </row>
    <row r="22" spans="1:5" x14ac:dyDescent="0.25">
      <c r="A22">
        <f t="shared" si="0"/>
        <v>100016</v>
      </c>
      <c r="B22">
        <v>1</v>
      </c>
      <c r="C22">
        <v>16</v>
      </c>
      <c r="D22">
        <v>0.73982828855514504</v>
      </c>
      <c r="E22">
        <v>7297</v>
      </c>
    </row>
    <row r="23" spans="1:5" x14ac:dyDescent="0.25">
      <c r="A23">
        <f t="shared" si="0"/>
        <v>100017.01</v>
      </c>
      <c r="B23">
        <v>1</v>
      </c>
      <c r="C23">
        <v>17.010000000000002</v>
      </c>
      <c r="D23">
        <v>0.94431507587432895</v>
      </c>
      <c r="E23">
        <v>5334</v>
      </c>
    </row>
    <row r="24" spans="1:5" x14ac:dyDescent="0.25">
      <c r="A24">
        <f t="shared" si="0"/>
        <v>100017.02</v>
      </c>
      <c r="B24">
        <v>1</v>
      </c>
      <c r="C24">
        <v>17.02</v>
      </c>
      <c r="D24">
        <v>1.1585656404495199</v>
      </c>
      <c r="E24">
        <v>4712</v>
      </c>
    </row>
    <row r="25" spans="1:5" x14ac:dyDescent="0.25">
      <c r="A25">
        <f t="shared" si="0"/>
        <v>100018.01</v>
      </c>
      <c r="B25">
        <v>1</v>
      </c>
      <c r="C25">
        <v>18.010000000000002</v>
      </c>
      <c r="D25">
        <v>1.0389778614044201</v>
      </c>
      <c r="E25">
        <v>6697</v>
      </c>
    </row>
    <row r="26" spans="1:5" x14ac:dyDescent="0.25">
      <c r="A26">
        <f t="shared" si="0"/>
        <v>100018.02</v>
      </c>
      <c r="B26">
        <v>1</v>
      </c>
      <c r="C26">
        <v>18.02</v>
      </c>
      <c r="D26">
        <v>0.92959737777710005</v>
      </c>
      <c r="E26">
        <v>2738</v>
      </c>
    </row>
    <row r="27" spans="1:5" x14ac:dyDescent="0.25">
      <c r="A27">
        <f t="shared" si="0"/>
        <v>100018.03</v>
      </c>
      <c r="B27">
        <v>1</v>
      </c>
      <c r="C27">
        <v>18.03</v>
      </c>
      <c r="D27">
        <v>1.027703166008</v>
      </c>
      <c r="E27">
        <v>6283</v>
      </c>
    </row>
    <row r="28" spans="1:5" x14ac:dyDescent="0.25">
      <c r="A28">
        <f t="shared" si="0"/>
        <v>100018.04</v>
      </c>
      <c r="B28">
        <v>1</v>
      </c>
      <c r="C28">
        <v>18.04</v>
      </c>
      <c r="D28">
        <v>1.20345222949982</v>
      </c>
      <c r="E28">
        <v>10276</v>
      </c>
    </row>
    <row r="29" spans="1:5" x14ac:dyDescent="0.25">
      <c r="A29">
        <f t="shared" si="0"/>
        <v>100018.05</v>
      </c>
      <c r="B29">
        <v>1</v>
      </c>
      <c r="C29">
        <v>18.05</v>
      </c>
      <c r="D29">
        <v>1.17720675468445</v>
      </c>
      <c r="E29">
        <v>1601</v>
      </c>
    </row>
    <row r="30" spans="1:5" x14ac:dyDescent="0.25">
      <c r="A30">
        <f t="shared" si="0"/>
        <v>100018.06</v>
      </c>
      <c r="B30">
        <v>1</v>
      </c>
      <c r="C30">
        <v>18.059999999999999</v>
      </c>
      <c r="D30">
        <v>1.0101934671402</v>
      </c>
      <c r="E30">
        <v>9703</v>
      </c>
    </row>
    <row r="31" spans="1:5" x14ac:dyDescent="0.25">
      <c r="A31">
        <f t="shared" si="0"/>
        <v>100019.01</v>
      </c>
      <c r="B31">
        <v>1</v>
      </c>
      <c r="C31">
        <v>19.010000000000002</v>
      </c>
      <c r="D31">
        <v>1.0654870271682699</v>
      </c>
      <c r="E31">
        <v>7457</v>
      </c>
    </row>
    <row r="32" spans="1:5" x14ac:dyDescent="0.25">
      <c r="A32">
        <f t="shared" si="0"/>
        <v>100019.02</v>
      </c>
      <c r="B32">
        <v>1</v>
      </c>
      <c r="C32">
        <v>19.02</v>
      </c>
      <c r="D32">
        <v>0.64162266254425004</v>
      </c>
      <c r="E32">
        <v>4967</v>
      </c>
    </row>
    <row r="33" spans="1:5" x14ac:dyDescent="0.25">
      <c r="A33">
        <f t="shared" si="0"/>
        <v>100020</v>
      </c>
      <c r="B33">
        <v>1</v>
      </c>
      <c r="C33">
        <v>20</v>
      </c>
      <c r="D33">
        <v>0.901636302471161</v>
      </c>
      <c r="E33">
        <v>4582</v>
      </c>
    </row>
    <row r="34" spans="1:5" x14ac:dyDescent="0.25">
      <c r="A34">
        <f t="shared" si="0"/>
        <v>100021</v>
      </c>
      <c r="B34">
        <v>1</v>
      </c>
      <c r="C34">
        <v>21</v>
      </c>
      <c r="D34">
        <v>1.02501797676086</v>
      </c>
      <c r="E34">
        <v>2825</v>
      </c>
    </row>
    <row r="35" spans="1:5" x14ac:dyDescent="0.25">
      <c r="A35">
        <f t="shared" si="0"/>
        <v>100022.01</v>
      </c>
      <c r="B35">
        <v>1</v>
      </c>
      <c r="C35">
        <v>22.01</v>
      </c>
      <c r="D35">
        <v>1.08454048633575</v>
      </c>
      <c r="E35">
        <v>4250</v>
      </c>
    </row>
    <row r="36" spans="1:5" x14ac:dyDescent="0.25">
      <c r="A36">
        <f t="shared" si="0"/>
        <v>100022.02</v>
      </c>
      <c r="B36">
        <v>1</v>
      </c>
      <c r="C36">
        <v>22.02</v>
      </c>
      <c r="D36">
        <v>1.18459904193878</v>
      </c>
      <c r="E36">
        <v>4816</v>
      </c>
    </row>
    <row r="37" spans="1:5" x14ac:dyDescent="0.25">
      <c r="A37">
        <f t="shared" si="0"/>
        <v>100022.03</v>
      </c>
      <c r="B37">
        <v>1</v>
      </c>
      <c r="C37">
        <v>22.03</v>
      </c>
      <c r="D37">
        <v>0.88837480545043901</v>
      </c>
      <c r="E37">
        <v>7157</v>
      </c>
    </row>
    <row r="38" spans="1:5" x14ac:dyDescent="0.25">
      <c r="A38">
        <f t="shared" si="0"/>
        <v>100022.04</v>
      </c>
      <c r="B38">
        <v>1</v>
      </c>
      <c r="C38">
        <v>22.04</v>
      </c>
      <c r="D38">
        <v>1.15105712413788</v>
      </c>
      <c r="E38">
        <v>9492</v>
      </c>
    </row>
    <row r="39" spans="1:5" x14ac:dyDescent="0.25">
      <c r="A39">
        <f t="shared" si="0"/>
        <v>100022.05</v>
      </c>
      <c r="B39">
        <v>1</v>
      </c>
      <c r="C39">
        <v>22.05</v>
      </c>
      <c r="D39">
        <v>1.4095869064331099</v>
      </c>
      <c r="E39">
        <v>8870</v>
      </c>
    </row>
    <row r="40" spans="1:5" x14ac:dyDescent="0.25">
      <c r="A40">
        <f t="shared" si="0"/>
        <v>100022.06</v>
      </c>
      <c r="B40">
        <v>1</v>
      </c>
      <c r="C40">
        <v>22.06</v>
      </c>
      <c r="D40">
        <v>0.79817724227905296</v>
      </c>
      <c r="E40">
        <v>8302</v>
      </c>
    </row>
    <row r="41" spans="1:5" x14ac:dyDescent="0.25">
      <c r="A41">
        <f t="shared" si="0"/>
        <v>100022.07</v>
      </c>
      <c r="B41">
        <v>1</v>
      </c>
      <c r="C41">
        <v>22.07</v>
      </c>
      <c r="D41">
        <v>1.3134196996688801</v>
      </c>
      <c r="E41">
        <v>4050</v>
      </c>
    </row>
    <row r="42" spans="1:5" x14ac:dyDescent="0.25">
      <c r="A42">
        <f t="shared" si="0"/>
        <v>100022.08</v>
      </c>
      <c r="B42">
        <v>1</v>
      </c>
      <c r="C42">
        <v>22.08</v>
      </c>
      <c r="D42">
        <v>1.42675232887268</v>
      </c>
      <c r="E42">
        <v>2608</v>
      </c>
    </row>
    <row r="43" spans="1:5" x14ac:dyDescent="0.25">
      <c r="A43">
        <f t="shared" si="0"/>
        <v>100022.09</v>
      </c>
      <c r="B43">
        <v>1</v>
      </c>
      <c r="C43">
        <v>22.09</v>
      </c>
      <c r="D43">
        <v>1.0898787975311299</v>
      </c>
      <c r="E43">
        <v>7048</v>
      </c>
    </row>
    <row r="44" spans="1:5" x14ac:dyDescent="0.25">
      <c r="A44">
        <f t="shared" si="0"/>
        <v>100022.1</v>
      </c>
      <c r="B44">
        <v>1</v>
      </c>
      <c r="C44">
        <v>22.1</v>
      </c>
      <c r="D44">
        <v>1.04594159126282</v>
      </c>
      <c r="E44">
        <v>4398</v>
      </c>
    </row>
    <row r="45" spans="1:5" x14ac:dyDescent="0.25">
      <c r="A45">
        <f t="shared" si="0"/>
        <v>300401.01</v>
      </c>
      <c r="B45">
        <v>3</v>
      </c>
      <c r="C45">
        <v>401.01</v>
      </c>
      <c r="D45">
        <v>1.0329395532607999</v>
      </c>
      <c r="E45">
        <v>5875</v>
      </c>
    </row>
    <row r="46" spans="1:5" x14ac:dyDescent="0.25">
      <c r="A46">
        <f t="shared" si="0"/>
        <v>300401.02</v>
      </c>
      <c r="B46">
        <v>3</v>
      </c>
      <c r="C46">
        <v>401.02</v>
      </c>
      <c r="D46">
        <v>0.93381673097610496</v>
      </c>
      <c r="E46">
        <v>8472</v>
      </c>
    </row>
    <row r="47" spans="1:5" x14ac:dyDescent="0.25">
      <c r="A47">
        <f t="shared" si="0"/>
        <v>300402.01</v>
      </c>
      <c r="B47">
        <v>3</v>
      </c>
      <c r="C47">
        <v>402.01</v>
      </c>
      <c r="D47">
        <v>0.943653583526611</v>
      </c>
      <c r="E47">
        <v>6589</v>
      </c>
    </row>
    <row r="48" spans="1:5" x14ac:dyDescent="0.25">
      <c r="A48">
        <f t="shared" si="0"/>
        <v>300402.02</v>
      </c>
      <c r="B48">
        <v>3</v>
      </c>
      <c r="C48">
        <v>402.02</v>
      </c>
      <c r="D48">
        <v>0.95014715194702104</v>
      </c>
      <c r="E48">
        <v>4542</v>
      </c>
    </row>
    <row r="49" spans="1:5" x14ac:dyDescent="0.25">
      <c r="A49">
        <f t="shared" si="0"/>
        <v>500002</v>
      </c>
      <c r="B49">
        <v>5</v>
      </c>
      <c r="C49">
        <v>2</v>
      </c>
      <c r="D49">
        <v>0.95963925123214699</v>
      </c>
      <c r="E49">
        <v>8767</v>
      </c>
    </row>
    <row r="50" spans="1:5" x14ac:dyDescent="0.25">
      <c r="A50">
        <f t="shared" si="0"/>
        <v>500003</v>
      </c>
      <c r="B50">
        <v>5</v>
      </c>
      <c r="C50">
        <v>3</v>
      </c>
      <c r="D50">
        <v>0.97958117723464999</v>
      </c>
      <c r="E50">
        <v>6959</v>
      </c>
    </row>
    <row r="51" spans="1:5" x14ac:dyDescent="0.25">
      <c r="A51">
        <f t="shared" si="0"/>
        <v>500004</v>
      </c>
      <c r="B51">
        <v>5</v>
      </c>
      <c r="C51">
        <v>4</v>
      </c>
      <c r="D51">
        <v>1.01807272434235</v>
      </c>
      <c r="E51">
        <v>7528</v>
      </c>
    </row>
    <row r="52" spans="1:5" x14ac:dyDescent="0.25">
      <c r="A52">
        <f t="shared" si="0"/>
        <v>500005</v>
      </c>
      <c r="B52">
        <v>5</v>
      </c>
      <c r="C52">
        <v>5</v>
      </c>
      <c r="D52">
        <v>1.0815315246582</v>
      </c>
      <c r="E52">
        <v>4797</v>
      </c>
    </row>
    <row r="53" spans="1:5" x14ac:dyDescent="0.25">
      <c r="A53">
        <f t="shared" si="0"/>
        <v>500006</v>
      </c>
      <c r="B53">
        <v>5</v>
      </c>
      <c r="C53">
        <v>6</v>
      </c>
      <c r="D53">
        <v>1.0116539001464799</v>
      </c>
      <c r="E53">
        <v>862</v>
      </c>
    </row>
    <row r="54" spans="1:5" x14ac:dyDescent="0.25">
      <c r="A54">
        <f t="shared" si="0"/>
        <v>500007</v>
      </c>
      <c r="B54">
        <v>5</v>
      </c>
      <c r="C54">
        <v>7</v>
      </c>
      <c r="D54">
        <v>1.05332803726196</v>
      </c>
      <c r="E54">
        <v>3833</v>
      </c>
    </row>
    <row r="55" spans="1:5" x14ac:dyDescent="0.25">
      <c r="A55">
        <f t="shared" si="0"/>
        <v>500008.01</v>
      </c>
      <c r="B55">
        <v>5</v>
      </c>
      <c r="C55">
        <v>8.01</v>
      </c>
      <c r="D55">
        <v>0.97728133201599099</v>
      </c>
      <c r="E55">
        <v>7375</v>
      </c>
    </row>
    <row r="56" spans="1:5" x14ac:dyDescent="0.25">
      <c r="A56">
        <f t="shared" si="0"/>
        <v>500008.02</v>
      </c>
      <c r="B56">
        <v>5</v>
      </c>
      <c r="C56">
        <v>8.02</v>
      </c>
      <c r="D56">
        <v>1.02839767932892</v>
      </c>
      <c r="E56">
        <v>8439</v>
      </c>
    </row>
    <row r="57" spans="1:5" x14ac:dyDescent="0.25">
      <c r="A57">
        <f t="shared" si="0"/>
        <v>500009</v>
      </c>
      <c r="B57">
        <v>5</v>
      </c>
      <c r="C57">
        <v>9</v>
      </c>
      <c r="D57">
        <v>1.0131931304931601</v>
      </c>
      <c r="E57">
        <v>4546</v>
      </c>
    </row>
    <row r="58" spans="1:5" x14ac:dyDescent="0.25">
      <c r="A58">
        <f t="shared" si="0"/>
        <v>500010</v>
      </c>
      <c r="B58">
        <v>5</v>
      </c>
      <c r="C58">
        <v>10</v>
      </c>
      <c r="D58">
        <v>0.85917973518371604</v>
      </c>
      <c r="E58">
        <v>2798</v>
      </c>
    </row>
    <row r="59" spans="1:5" x14ac:dyDescent="0.25">
      <c r="A59">
        <f t="shared" si="0"/>
        <v>500011</v>
      </c>
      <c r="B59">
        <v>5</v>
      </c>
      <c r="C59">
        <v>11</v>
      </c>
      <c r="D59">
        <v>0.92069727182388295</v>
      </c>
      <c r="E59">
        <v>4901</v>
      </c>
    </row>
    <row r="60" spans="1:5" x14ac:dyDescent="0.25">
      <c r="A60">
        <f t="shared" si="0"/>
        <v>500012</v>
      </c>
      <c r="B60">
        <v>5</v>
      </c>
      <c r="C60">
        <v>12</v>
      </c>
      <c r="D60">
        <v>0.89114749431610096</v>
      </c>
      <c r="E60">
        <v>3121</v>
      </c>
    </row>
    <row r="61" spans="1:5" x14ac:dyDescent="0.25">
      <c r="A61">
        <f t="shared" si="0"/>
        <v>500013</v>
      </c>
      <c r="B61">
        <v>5</v>
      </c>
      <c r="C61">
        <v>13</v>
      </c>
      <c r="D61">
        <v>1.07078993320465</v>
      </c>
      <c r="E61">
        <v>10291</v>
      </c>
    </row>
    <row r="62" spans="1:5" x14ac:dyDescent="0.25">
      <c r="A62">
        <f t="shared" si="0"/>
        <v>500014.01</v>
      </c>
      <c r="B62">
        <v>5</v>
      </c>
      <c r="C62">
        <v>14.01</v>
      </c>
      <c r="D62">
        <v>1.11025762557983</v>
      </c>
      <c r="E62">
        <v>7966</v>
      </c>
    </row>
    <row r="63" spans="1:5" x14ac:dyDescent="0.25">
      <c r="A63">
        <f t="shared" si="0"/>
        <v>500014.02</v>
      </c>
      <c r="B63">
        <v>5</v>
      </c>
      <c r="C63">
        <v>14.02</v>
      </c>
      <c r="D63">
        <v>1.17210817337036</v>
      </c>
      <c r="E63">
        <v>6110</v>
      </c>
    </row>
    <row r="64" spans="1:5" x14ac:dyDescent="0.25">
      <c r="A64">
        <f t="shared" si="0"/>
        <v>500015.01</v>
      </c>
      <c r="B64">
        <v>5</v>
      </c>
      <c r="C64">
        <v>15.01</v>
      </c>
      <c r="D64">
        <v>1.16024613380432</v>
      </c>
      <c r="E64">
        <v>3981</v>
      </c>
    </row>
    <row r="65" spans="1:5" x14ac:dyDescent="0.25">
      <c r="A65">
        <f t="shared" si="0"/>
        <v>500015.02</v>
      </c>
      <c r="B65">
        <v>5</v>
      </c>
      <c r="C65">
        <v>15.02</v>
      </c>
      <c r="D65">
        <v>1.09398281574249</v>
      </c>
      <c r="E65">
        <v>6034</v>
      </c>
    </row>
    <row r="66" spans="1:5" x14ac:dyDescent="0.25">
      <c r="A66">
        <f t="shared" si="0"/>
        <v>500016</v>
      </c>
      <c r="B66">
        <v>5</v>
      </c>
      <c r="C66">
        <v>16</v>
      </c>
      <c r="D66">
        <v>0.70806950330734297</v>
      </c>
      <c r="E66">
        <v>3685</v>
      </c>
    </row>
    <row r="67" spans="1:5" x14ac:dyDescent="0.25">
      <c r="A67">
        <f t="shared" ref="A67:A130" si="1">B67*100000+C67</f>
        <v>500017</v>
      </c>
      <c r="B67">
        <v>5</v>
      </c>
      <c r="C67">
        <v>17</v>
      </c>
      <c r="D67">
        <v>0.79858362674713101</v>
      </c>
      <c r="E67">
        <v>3193</v>
      </c>
    </row>
    <row r="68" spans="1:5" x14ac:dyDescent="0.25">
      <c r="A68">
        <f t="shared" si="1"/>
        <v>500018</v>
      </c>
      <c r="B68">
        <v>5</v>
      </c>
      <c r="C68">
        <v>18</v>
      </c>
      <c r="D68">
        <v>0.89780843257904097</v>
      </c>
      <c r="E68">
        <v>1504</v>
      </c>
    </row>
    <row r="69" spans="1:5" x14ac:dyDescent="0.25">
      <c r="A69">
        <f t="shared" si="1"/>
        <v>500019</v>
      </c>
      <c r="B69">
        <v>5</v>
      </c>
      <c r="C69">
        <v>19</v>
      </c>
      <c r="D69">
        <v>1.09094703197479</v>
      </c>
      <c r="E69">
        <v>4020</v>
      </c>
    </row>
    <row r="70" spans="1:5" x14ac:dyDescent="0.25">
      <c r="A70">
        <f t="shared" si="1"/>
        <v>500020</v>
      </c>
      <c r="B70">
        <v>5</v>
      </c>
      <c r="C70">
        <v>20</v>
      </c>
      <c r="D70">
        <v>0.928017258644104</v>
      </c>
      <c r="E70">
        <v>2597</v>
      </c>
    </row>
    <row r="71" spans="1:5" x14ac:dyDescent="0.25">
      <c r="A71">
        <f t="shared" si="1"/>
        <v>500022</v>
      </c>
      <c r="B71">
        <v>5</v>
      </c>
      <c r="C71">
        <v>22</v>
      </c>
      <c r="D71">
        <v>0.82791197299957298</v>
      </c>
      <c r="E71">
        <v>4364</v>
      </c>
    </row>
    <row r="72" spans="1:5" x14ac:dyDescent="0.25">
      <c r="A72">
        <f t="shared" si="1"/>
        <v>500023</v>
      </c>
      <c r="B72">
        <v>5</v>
      </c>
      <c r="C72">
        <v>23</v>
      </c>
      <c r="D72">
        <v>0.94058495759964</v>
      </c>
      <c r="E72">
        <v>3793</v>
      </c>
    </row>
    <row r="73" spans="1:5" x14ac:dyDescent="0.25">
      <c r="A73">
        <f t="shared" si="1"/>
        <v>500024</v>
      </c>
      <c r="B73">
        <v>5</v>
      </c>
      <c r="C73">
        <v>24</v>
      </c>
      <c r="D73">
        <v>0.90378862619400002</v>
      </c>
      <c r="E73">
        <v>4281</v>
      </c>
    </row>
    <row r="74" spans="1:5" x14ac:dyDescent="0.25">
      <c r="A74">
        <f t="shared" si="1"/>
        <v>500025</v>
      </c>
      <c r="B74">
        <v>5</v>
      </c>
      <c r="C74">
        <v>25</v>
      </c>
      <c r="D74">
        <v>1.17541432380676</v>
      </c>
      <c r="E74">
        <v>3001</v>
      </c>
    </row>
    <row r="75" spans="1:5" x14ac:dyDescent="0.25">
      <c r="A75">
        <f t="shared" si="1"/>
        <v>500026.01</v>
      </c>
      <c r="B75">
        <v>5</v>
      </c>
      <c r="C75">
        <v>26.01</v>
      </c>
      <c r="D75">
        <v>0.92671555280685403</v>
      </c>
      <c r="E75">
        <v>1889</v>
      </c>
    </row>
    <row r="76" spans="1:5" x14ac:dyDescent="0.25">
      <c r="A76">
        <f t="shared" si="1"/>
        <v>500026.02</v>
      </c>
      <c r="B76">
        <v>5</v>
      </c>
      <c r="C76">
        <v>26.02</v>
      </c>
      <c r="D76">
        <v>1.01099729537964</v>
      </c>
      <c r="E76">
        <v>14572</v>
      </c>
    </row>
    <row r="77" spans="1:5" x14ac:dyDescent="0.25">
      <c r="A77">
        <f t="shared" si="1"/>
        <v>500027</v>
      </c>
      <c r="B77">
        <v>5</v>
      </c>
      <c r="C77">
        <v>27</v>
      </c>
      <c r="D77">
        <v>1.0163613557815601</v>
      </c>
      <c r="E77">
        <v>18244</v>
      </c>
    </row>
    <row r="78" spans="1:5" x14ac:dyDescent="0.25">
      <c r="A78">
        <f t="shared" si="1"/>
        <v>700001</v>
      </c>
      <c r="B78">
        <v>7</v>
      </c>
      <c r="C78">
        <v>1</v>
      </c>
      <c r="D78">
        <v>0.84608238935470603</v>
      </c>
      <c r="E78">
        <v>5645</v>
      </c>
    </row>
    <row r="79" spans="1:5" x14ac:dyDescent="0.25">
      <c r="A79">
        <f t="shared" si="1"/>
        <v>700002</v>
      </c>
      <c r="B79">
        <v>7</v>
      </c>
      <c r="C79">
        <v>2</v>
      </c>
      <c r="D79">
        <v>0.91066515445709195</v>
      </c>
      <c r="E79">
        <v>7316</v>
      </c>
    </row>
    <row r="80" spans="1:5" x14ac:dyDescent="0.25">
      <c r="A80">
        <f t="shared" si="1"/>
        <v>700003</v>
      </c>
      <c r="B80">
        <v>7</v>
      </c>
      <c r="C80">
        <v>3</v>
      </c>
      <c r="D80">
        <v>0.95729839801788297</v>
      </c>
      <c r="E80">
        <v>8431</v>
      </c>
    </row>
    <row r="81" spans="1:5" x14ac:dyDescent="0.25">
      <c r="A81">
        <f t="shared" si="1"/>
        <v>700004</v>
      </c>
      <c r="B81">
        <v>7</v>
      </c>
      <c r="C81">
        <v>4</v>
      </c>
      <c r="D81">
        <v>1.03748750686646</v>
      </c>
      <c r="E81">
        <v>7449</v>
      </c>
    </row>
    <row r="82" spans="1:5" x14ac:dyDescent="0.25">
      <c r="A82">
        <f t="shared" si="1"/>
        <v>900601</v>
      </c>
      <c r="B82">
        <v>9</v>
      </c>
      <c r="C82">
        <v>601</v>
      </c>
      <c r="D82">
        <v>0.96437245607376099</v>
      </c>
      <c r="E82">
        <v>7068</v>
      </c>
    </row>
    <row r="83" spans="1:5" x14ac:dyDescent="0.25">
      <c r="A83">
        <f t="shared" si="1"/>
        <v>900602</v>
      </c>
      <c r="B83">
        <v>9</v>
      </c>
      <c r="C83">
        <v>602</v>
      </c>
      <c r="D83">
        <v>1.14329397678375</v>
      </c>
      <c r="E83">
        <v>6164</v>
      </c>
    </row>
    <row r="84" spans="1:5" x14ac:dyDescent="0.25">
      <c r="A84">
        <f t="shared" si="1"/>
        <v>900603</v>
      </c>
      <c r="B84">
        <v>9</v>
      </c>
      <c r="C84">
        <v>603</v>
      </c>
      <c r="D84">
        <v>1.0429171323776201</v>
      </c>
      <c r="E84">
        <v>4953</v>
      </c>
    </row>
    <row r="85" spans="1:5" x14ac:dyDescent="0.25">
      <c r="A85">
        <f t="shared" si="1"/>
        <v>900604</v>
      </c>
      <c r="B85">
        <v>9</v>
      </c>
      <c r="C85">
        <v>604</v>
      </c>
      <c r="D85">
        <v>0.84778803586959794</v>
      </c>
      <c r="E85">
        <v>4682</v>
      </c>
    </row>
    <row r="86" spans="1:5" x14ac:dyDescent="0.25">
      <c r="A86">
        <f t="shared" si="1"/>
        <v>900605</v>
      </c>
      <c r="B86">
        <v>9</v>
      </c>
      <c r="C86">
        <v>605</v>
      </c>
      <c r="D86">
        <v>1.03638315200806</v>
      </c>
      <c r="E86">
        <v>5240</v>
      </c>
    </row>
    <row r="87" spans="1:5" x14ac:dyDescent="0.25">
      <c r="A87">
        <f t="shared" si="1"/>
        <v>900606</v>
      </c>
      <c r="B87">
        <v>9</v>
      </c>
      <c r="C87">
        <v>606</v>
      </c>
      <c r="D87">
        <v>0.94475942850112904</v>
      </c>
      <c r="E87">
        <v>5529</v>
      </c>
    </row>
    <row r="88" spans="1:5" x14ac:dyDescent="0.25">
      <c r="A88">
        <f t="shared" si="1"/>
        <v>900607</v>
      </c>
      <c r="B88">
        <v>9</v>
      </c>
      <c r="C88">
        <v>607</v>
      </c>
      <c r="D88">
        <v>0.74893856048583995</v>
      </c>
      <c r="E88">
        <v>2786</v>
      </c>
    </row>
    <row r="89" spans="1:5" x14ac:dyDescent="0.25">
      <c r="A89">
        <f t="shared" si="1"/>
        <v>900608</v>
      </c>
      <c r="B89">
        <v>9</v>
      </c>
      <c r="C89">
        <v>608</v>
      </c>
      <c r="D89">
        <v>0.70273250341415405</v>
      </c>
      <c r="E89">
        <v>671</v>
      </c>
    </row>
    <row r="90" spans="1:5" x14ac:dyDescent="0.25">
      <c r="A90">
        <f t="shared" si="1"/>
        <v>900609</v>
      </c>
      <c r="B90">
        <v>9</v>
      </c>
      <c r="C90">
        <v>609</v>
      </c>
      <c r="D90">
        <v>0.92729967832565297</v>
      </c>
      <c r="E90">
        <v>2739</v>
      </c>
    </row>
    <row r="91" spans="1:5" x14ac:dyDescent="0.25">
      <c r="A91">
        <f t="shared" si="1"/>
        <v>900610</v>
      </c>
      <c r="B91">
        <v>9</v>
      </c>
      <c r="C91">
        <v>610</v>
      </c>
      <c r="D91">
        <v>0.99346166849136397</v>
      </c>
      <c r="E91">
        <v>6725</v>
      </c>
    </row>
    <row r="92" spans="1:5" x14ac:dyDescent="0.25">
      <c r="A92">
        <f t="shared" si="1"/>
        <v>900611</v>
      </c>
      <c r="B92">
        <v>9</v>
      </c>
      <c r="C92">
        <v>611</v>
      </c>
      <c r="D92">
        <v>1.12821388244629</v>
      </c>
      <c r="E92">
        <v>5664</v>
      </c>
    </row>
    <row r="93" spans="1:5" x14ac:dyDescent="0.25">
      <c r="A93">
        <f t="shared" si="1"/>
        <v>900612</v>
      </c>
      <c r="B93">
        <v>9</v>
      </c>
      <c r="C93">
        <v>612</v>
      </c>
      <c r="D93">
        <v>1.0531269311904901</v>
      </c>
      <c r="E93">
        <v>9886</v>
      </c>
    </row>
    <row r="94" spans="1:5" x14ac:dyDescent="0.25">
      <c r="A94">
        <f t="shared" si="1"/>
        <v>900621.02</v>
      </c>
      <c r="B94">
        <v>9</v>
      </c>
      <c r="C94">
        <v>621.02</v>
      </c>
      <c r="D94">
        <v>0.95401477813720703</v>
      </c>
      <c r="E94">
        <v>6596</v>
      </c>
    </row>
    <row r="95" spans="1:5" x14ac:dyDescent="0.25">
      <c r="A95">
        <f t="shared" si="1"/>
        <v>900621.03</v>
      </c>
      <c r="B95">
        <v>9</v>
      </c>
      <c r="C95">
        <v>621.03</v>
      </c>
      <c r="D95">
        <v>1.11190021038055</v>
      </c>
      <c r="E95">
        <v>7951</v>
      </c>
    </row>
    <row r="96" spans="1:5" x14ac:dyDescent="0.25">
      <c r="A96">
        <f t="shared" si="1"/>
        <v>900621.04</v>
      </c>
      <c r="B96">
        <v>9</v>
      </c>
      <c r="C96">
        <v>621.04</v>
      </c>
      <c r="D96">
        <v>1.1284993886947601</v>
      </c>
      <c r="E96">
        <v>7526</v>
      </c>
    </row>
    <row r="97" spans="1:5" x14ac:dyDescent="0.25">
      <c r="A97">
        <f t="shared" si="1"/>
        <v>900621.05</v>
      </c>
      <c r="B97">
        <v>9</v>
      </c>
      <c r="C97">
        <v>621.04999999999995</v>
      </c>
      <c r="D97">
        <v>1.0501949787139899</v>
      </c>
      <c r="E97">
        <v>12629</v>
      </c>
    </row>
    <row r="98" spans="1:5" x14ac:dyDescent="0.25">
      <c r="A98">
        <f t="shared" si="1"/>
        <v>900622</v>
      </c>
      <c r="B98">
        <v>9</v>
      </c>
      <c r="C98">
        <v>622</v>
      </c>
      <c r="D98">
        <v>1.0313143730163601</v>
      </c>
      <c r="E98">
        <v>1485</v>
      </c>
    </row>
    <row r="99" spans="1:5" x14ac:dyDescent="0.25">
      <c r="A99">
        <f t="shared" si="1"/>
        <v>900623</v>
      </c>
      <c r="B99">
        <v>9</v>
      </c>
      <c r="C99">
        <v>623</v>
      </c>
      <c r="D99">
        <v>0.70658028125762895</v>
      </c>
      <c r="E99">
        <v>6908</v>
      </c>
    </row>
    <row r="100" spans="1:5" x14ac:dyDescent="0.25">
      <c r="A100">
        <f t="shared" si="1"/>
        <v>900624</v>
      </c>
      <c r="B100">
        <v>9</v>
      </c>
      <c r="C100">
        <v>624</v>
      </c>
      <c r="D100">
        <v>0.86220890283584595</v>
      </c>
      <c r="E100">
        <v>6731</v>
      </c>
    </row>
    <row r="101" spans="1:5" x14ac:dyDescent="0.25">
      <c r="A101">
        <f t="shared" si="1"/>
        <v>900625</v>
      </c>
      <c r="B101">
        <v>9</v>
      </c>
      <c r="C101">
        <v>625</v>
      </c>
      <c r="D101">
        <v>0.93004983663559004</v>
      </c>
      <c r="E101">
        <v>4691</v>
      </c>
    </row>
    <row r="102" spans="1:5" x14ac:dyDescent="0.25">
      <c r="A102">
        <f t="shared" si="1"/>
        <v>900626</v>
      </c>
      <c r="B102">
        <v>9</v>
      </c>
      <c r="C102">
        <v>626</v>
      </c>
      <c r="D102">
        <v>0.71739453077316295</v>
      </c>
      <c r="E102">
        <v>2729</v>
      </c>
    </row>
    <row r="103" spans="1:5" x14ac:dyDescent="0.25">
      <c r="A103">
        <f t="shared" si="1"/>
        <v>900627</v>
      </c>
      <c r="B103">
        <v>9</v>
      </c>
      <c r="C103">
        <v>627</v>
      </c>
      <c r="D103">
        <v>1.1484512090682999</v>
      </c>
      <c r="E103">
        <v>1270</v>
      </c>
    </row>
    <row r="104" spans="1:5" x14ac:dyDescent="0.25">
      <c r="A104">
        <f t="shared" si="1"/>
        <v>900628</v>
      </c>
      <c r="B104">
        <v>9</v>
      </c>
      <c r="C104">
        <v>628</v>
      </c>
      <c r="D104">
        <v>1.0470056533813501</v>
      </c>
      <c r="E104">
        <v>3636</v>
      </c>
    </row>
    <row r="105" spans="1:5" x14ac:dyDescent="0.25">
      <c r="A105">
        <f t="shared" si="1"/>
        <v>900629</v>
      </c>
      <c r="B105">
        <v>9</v>
      </c>
      <c r="C105">
        <v>629</v>
      </c>
      <c r="D105">
        <v>0.97320067882537797</v>
      </c>
      <c r="E105">
        <v>5094</v>
      </c>
    </row>
    <row r="106" spans="1:5" x14ac:dyDescent="0.25">
      <c r="A106">
        <f t="shared" si="1"/>
        <v>900630</v>
      </c>
      <c r="B106">
        <v>9</v>
      </c>
      <c r="C106">
        <v>630</v>
      </c>
      <c r="D106">
        <v>1.0984463691711399</v>
      </c>
      <c r="E106">
        <v>3548</v>
      </c>
    </row>
    <row r="107" spans="1:5" x14ac:dyDescent="0.25">
      <c r="A107">
        <f t="shared" si="1"/>
        <v>900631.01</v>
      </c>
      <c r="B107">
        <v>9</v>
      </c>
      <c r="C107">
        <v>631.01</v>
      </c>
      <c r="D107">
        <v>1.16844701766968</v>
      </c>
      <c r="E107">
        <v>11633</v>
      </c>
    </row>
    <row r="108" spans="1:5" x14ac:dyDescent="0.25">
      <c r="A108">
        <f t="shared" si="1"/>
        <v>900631.02</v>
      </c>
      <c r="B108">
        <v>9</v>
      </c>
      <c r="C108">
        <v>631.02</v>
      </c>
      <c r="D108">
        <v>1.1309885978698699</v>
      </c>
      <c r="E108">
        <v>7840</v>
      </c>
    </row>
    <row r="109" spans="1:5" x14ac:dyDescent="0.25">
      <c r="A109">
        <f t="shared" si="1"/>
        <v>900631.03</v>
      </c>
      <c r="B109">
        <v>9</v>
      </c>
      <c r="C109">
        <v>631.03</v>
      </c>
      <c r="D109">
        <v>1.20831215381622</v>
      </c>
      <c r="E109">
        <v>12227</v>
      </c>
    </row>
    <row r="110" spans="1:5" x14ac:dyDescent="0.25">
      <c r="A110">
        <f t="shared" si="1"/>
        <v>900641.01</v>
      </c>
      <c r="B110">
        <v>9</v>
      </c>
      <c r="C110">
        <v>641.01</v>
      </c>
      <c r="D110">
        <v>1.22174084186554</v>
      </c>
      <c r="E110">
        <v>18179</v>
      </c>
    </row>
    <row r="111" spans="1:5" x14ac:dyDescent="0.25">
      <c r="A111">
        <f t="shared" si="1"/>
        <v>900641.02</v>
      </c>
      <c r="B111">
        <v>9</v>
      </c>
      <c r="C111">
        <v>641.02</v>
      </c>
      <c r="D111">
        <v>1.2584375143051101</v>
      </c>
      <c r="E111">
        <v>5654</v>
      </c>
    </row>
    <row r="112" spans="1:5" x14ac:dyDescent="0.25">
      <c r="A112">
        <f t="shared" si="1"/>
        <v>900641.21</v>
      </c>
      <c r="B112">
        <v>9</v>
      </c>
      <c r="C112">
        <v>641.21</v>
      </c>
      <c r="D112">
        <v>1.1173914670944201</v>
      </c>
      <c r="E112">
        <v>9241</v>
      </c>
    </row>
    <row r="113" spans="1:5" x14ac:dyDescent="0.25">
      <c r="A113">
        <f t="shared" si="1"/>
        <v>900641.22</v>
      </c>
      <c r="B113">
        <v>9</v>
      </c>
      <c r="C113">
        <v>641.22</v>
      </c>
      <c r="D113">
        <v>0.94902497529983498</v>
      </c>
      <c r="E113">
        <v>10187</v>
      </c>
    </row>
    <row r="114" spans="1:5" x14ac:dyDescent="0.25">
      <c r="A114">
        <f t="shared" si="1"/>
        <v>900642</v>
      </c>
      <c r="B114">
        <v>9</v>
      </c>
      <c r="C114">
        <v>642</v>
      </c>
      <c r="D114">
        <v>0.81339281797409102</v>
      </c>
      <c r="E114">
        <v>5428</v>
      </c>
    </row>
    <row r="115" spans="1:5" x14ac:dyDescent="0.25">
      <c r="A115">
        <f t="shared" si="1"/>
        <v>900643.01</v>
      </c>
      <c r="B115">
        <v>9</v>
      </c>
      <c r="C115">
        <v>643.01</v>
      </c>
      <c r="D115">
        <v>0.96996688842773404</v>
      </c>
      <c r="E115">
        <v>5503</v>
      </c>
    </row>
    <row r="116" spans="1:5" x14ac:dyDescent="0.25">
      <c r="A116">
        <f t="shared" si="1"/>
        <v>900643.02</v>
      </c>
      <c r="B116">
        <v>9</v>
      </c>
      <c r="C116">
        <v>643.02</v>
      </c>
      <c r="D116">
        <v>0.94130426645278897</v>
      </c>
      <c r="E116">
        <v>6053</v>
      </c>
    </row>
    <row r="117" spans="1:5" x14ac:dyDescent="0.25">
      <c r="A117">
        <f t="shared" si="1"/>
        <v>900644</v>
      </c>
      <c r="B117">
        <v>9</v>
      </c>
      <c r="C117">
        <v>644</v>
      </c>
      <c r="D117">
        <v>1.0831661224365201</v>
      </c>
      <c r="E117">
        <v>4620</v>
      </c>
    </row>
    <row r="118" spans="1:5" x14ac:dyDescent="0.25">
      <c r="A118">
        <f t="shared" si="1"/>
        <v>900645</v>
      </c>
      <c r="B118">
        <v>9</v>
      </c>
      <c r="C118">
        <v>645</v>
      </c>
      <c r="D118">
        <v>0.92725759744644198</v>
      </c>
      <c r="E118">
        <v>4558</v>
      </c>
    </row>
    <row r="119" spans="1:5" x14ac:dyDescent="0.25">
      <c r="A119">
        <f t="shared" si="1"/>
        <v>900646</v>
      </c>
      <c r="B119">
        <v>9</v>
      </c>
      <c r="C119">
        <v>646</v>
      </c>
      <c r="D119">
        <v>0.96805441379547097</v>
      </c>
      <c r="E119">
        <v>9343</v>
      </c>
    </row>
    <row r="120" spans="1:5" x14ac:dyDescent="0.25">
      <c r="A120">
        <f t="shared" si="1"/>
        <v>900647</v>
      </c>
      <c r="B120">
        <v>9</v>
      </c>
      <c r="C120">
        <v>647</v>
      </c>
      <c r="D120">
        <v>0.86825120449066195</v>
      </c>
      <c r="E120">
        <v>4247</v>
      </c>
    </row>
    <row r="121" spans="1:5" x14ac:dyDescent="0.25">
      <c r="A121">
        <f t="shared" si="1"/>
        <v>900648</v>
      </c>
      <c r="B121">
        <v>9</v>
      </c>
      <c r="C121">
        <v>648</v>
      </c>
      <c r="D121">
        <v>0.88010591268539395</v>
      </c>
      <c r="E121">
        <v>2489</v>
      </c>
    </row>
    <row r="122" spans="1:5" x14ac:dyDescent="0.25">
      <c r="A122">
        <f t="shared" si="1"/>
        <v>900649.01</v>
      </c>
      <c r="B122">
        <v>9</v>
      </c>
      <c r="C122">
        <v>649.01</v>
      </c>
      <c r="D122">
        <v>0.95525974035263095</v>
      </c>
      <c r="E122">
        <v>7063</v>
      </c>
    </row>
    <row r="123" spans="1:5" x14ac:dyDescent="0.25">
      <c r="A123">
        <f t="shared" si="1"/>
        <v>900649.02</v>
      </c>
      <c r="B123">
        <v>9</v>
      </c>
      <c r="C123">
        <v>649.02</v>
      </c>
      <c r="D123">
        <v>0.57551401853561401</v>
      </c>
      <c r="E123">
        <v>3431</v>
      </c>
    </row>
    <row r="124" spans="1:5" x14ac:dyDescent="0.25">
      <c r="A124">
        <f t="shared" si="1"/>
        <v>900650.01</v>
      </c>
      <c r="B124">
        <v>9</v>
      </c>
      <c r="C124">
        <v>650.01</v>
      </c>
      <c r="D124">
        <v>1.02042579650879</v>
      </c>
      <c r="E124">
        <v>2015</v>
      </c>
    </row>
    <row r="125" spans="1:5" x14ac:dyDescent="0.25">
      <c r="A125">
        <f t="shared" si="1"/>
        <v>900650.21</v>
      </c>
      <c r="B125">
        <v>9</v>
      </c>
      <c r="C125">
        <v>650.21</v>
      </c>
      <c r="D125">
        <v>1.07422494888306</v>
      </c>
      <c r="E125">
        <v>8005</v>
      </c>
    </row>
    <row r="126" spans="1:5" x14ac:dyDescent="0.25">
      <c r="A126">
        <f t="shared" si="1"/>
        <v>900650.22</v>
      </c>
      <c r="B126">
        <v>9</v>
      </c>
      <c r="C126">
        <v>650.22</v>
      </c>
      <c r="D126">
        <v>1.0505162477493299</v>
      </c>
      <c r="E126">
        <v>4274</v>
      </c>
    </row>
    <row r="127" spans="1:5" x14ac:dyDescent="0.25">
      <c r="A127">
        <f t="shared" si="1"/>
        <v>900651.01</v>
      </c>
      <c r="B127">
        <v>9</v>
      </c>
      <c r="C127">
        <v>651.01</v>
      </c>
      <c r="D127">
        <v>0.89369243383407604</v>
      </c>
      <c r="E127">
        <v>8267</v>
      </c>
    </row>
    <row r="128" spans="1:5" x14ac:dyDescent="0.25">
      <c r="A128">
        <f t="shared" si="1"/>
        <v>900651.21</v>
      </c>
      <c r="B128">
        <v>9</v>
      </c>
      <c r="C128">
        <v>651.21</v>
      </c>
      <c r="D128">
        <v>1.0108157396316499</v>
      </c>
      <c r="E128">
        <v>6969</v>
      </c>
    </row>
    <row r="129" spans="1:5" x14ac:dyDescent="0.25">
      <c r="A129">
        <f t="shared" si="1"/>
        <v>900651.22</v>
      </c>
      <c r="B129">
        <v>9</v>
      </c>
      <c r="C129">
        <v>651.22</v>
      </c>
      <c r="D129">
        <v>0.88083976507186901</v>
      </c>
      <c r="E129">
        <v>6456</v>
      </c>
    </row>
    <row r="130" spans="1:5" x14ac:dyDescent="0.25">
      <c r="A130">
        <f t="shared" si="1"/>
        <v>900651.23</v>
      </c>
      <c r="B130">
        <v>9</v>
      </c>
      <c r="C130">
        <v>651.23</v>
      </c>
      <c r="D130">
        <v>0.98521953821182295</v>
      </c>
      <c r="E130">
        <v>3185</v>
      </c>
    </row>
    <row r="131" spans="1:5" x14ac:dyDescent="0.25">
      <c r="A131">
        <f t="shared" ref="A131:A194" si="2">B131*100000+C131</f>
        <v>900652.01</v>
      </c>
      <c r="B131">
        <v>9</v>
      </c>
      <c r="C131">
        <v>652.01</v>
      </c>
      <c r="D131">
        <v>0.86159271001815796</v>
      </c>
      <c r="E131">
        <v>5336</v>
      </c>
    </row>
    <row r="132" spans="1:5" x14ac:dyDescent="0.25">
      <c r="A132">
        <f t="shared" si="2"/>
        <v>900652.02</v>
      </c>
      <c r="B132">
        <v>9</v>
      </c>
      <c r="C132">
        <v>652.02</v>
      </c>
      <c r="D132">
        <v>0.99316293001174905</v>
      </c>
      <c r="E132">
        <v>5454</v>
      </c>
    </row>
    <row r="133" spans="1:5" x14ac:dyDescent="0.25">
      <c r="A133">
        <f t="shared" si="2"/>
        <v>900652.31</v>
      </c>
      <c r="B133">
        <v>9</v>
      </c>
      <c r="C133">
        <v>652.30999999999995</v>
      </c>
      <c r="D133">
        <v>1.1394228935241699</v>
      </c>
      <c r="E133">
        <v>4579</v>
      </c>
    </row>
    <row r="134" spans="1:5" x14ac:dyDescent="0.25">
      <c r="A134">
        <f t="shared" si="2"/>
        <v>900652.33</v>
      </c>
      <c r="B134">
        <v>9</v>
      </c>
      <c r="C134">
        <v>652.33000000000004</v>
      </c>
      <c r="D134">
        <v>0.90204519033431996</v>
      </c>
      <c r="E134">
        <v>7292</v>
      </c>
    </row>
    <row r="135" spans="1:5" x14ac:dyDescent="0.25">
      <c r="A135">
        <f t="shared" si="2"/>
        <v>900652.34</v>
      </c>
      <c r="B135">
        <v>9</v>
      </c>
      <c r="C135">
        <v>652.34</v>
      </c>
      <c r="D135">
        <v>0.94141340255737305</v>
      </c>
      <c r="E135">
        <v>3610</v>
      </c>
    </row>
    <row r="136" spans="1:5" x14ac:dyDescent="0.25">
      <c r="A136">
        <f t="shared" si="2"/>
        <v>900661.01</v>
      </c>
      <c r="B136">
        <v>9</v>
      </c>
      <c r="C136">
        <v>661.01</v>
      </c>
      <c r="D136">
        <v>1.1632544994354199</v>
      </c>
      <c r="E136">
        <v>3972</v>
      </c>
    </row>
    <row r="137" spans="1:5" x14ac:dyDescent="0.25">
      <c r="A137">
        <f t="shared" si="2"/>
        <v>900661.02</v>
      </c>
      <c r="B137">
        <v>9</v>
      </c>
      <c r="C137">
        <v>661.02</v>
      </c>
      <c r="D137">
        <v>1.1231951713562001</v>
      </c>
      <c r="E137">
        <v>7235</v>
      </c>
    </row>
    <row r="138" spans="1:5" x14ac:dyDescent="0.25">
      <c r="A138">
        <f t="shared" si="2"/>
        <v>900662</v>
      </c>
      <c r="B138">
        <v>9</v>
      </c>
      <c r="C138">
        <v>662</v>
      </c>
      <c r="D138">
        <v>1.1122354269027701</v>
      </c>
      <c r="E138">
        <v>2799</v>
      </c>
    </row>
    <row r="139" spans="1:5" x14ac:dyDescent="0.25">
      <c r="A139">
        <f t="shared" si="2"/>
        <v>900663.01</v>
      </c>
      <c r="B139">
        <v>9</v>
      </c>
      <c r="C139">
        <v>663.01</v>
      </c>
      <c r="D139">
        <v>1.1111693382263199</v>
      </c>
      <c r="E139">
        <v>6390</v>
      </c>
    </row>
    <row r="140" spans="1:5" x14ac:dyDescent="0.25">
      <c r="A140">
        <f t="shared" si="2"/>
        <v>900663.02</v>
      </c>
      <c r="B140">
        <v>9</v>
      </c>
      <c r="C140">
        <v>663.02</v>
      </c>
      <c r="D140">
        <v>1.1134386062622099</v>
      </c>
      <c r="E140">
        <v>4549</v>
      </c>
    </row>
    <row r="141" spans="1:5" x14ac:dyDescent="0.25">
      <c r="A141">
        <f t="shared" si="2"/>
        <v>900664</v>
      </c>
      <c r="B141">
        <v>9</v>
      </c>
      <c r="C141">
        <v>664</v>
      </c>
      <c r="D141">
        <v>1.08112192153931</v>
      </c>
      <c r="E141">
        <v>4721</v>
      </c>
    </row>
    <row r="142" spans="1:5" x14ac:dyDescent="0.25">
      <c r="A142">
        <f t="shared" si="2"/>
        <v>900665</v>
      </c>
      <c r="B142">
        <v>9</v>
      </c>
      <c r="C142">
        <v>665</v>
      </c>
      <c r="D142">
        <v>1.09234082698822</v>
      </c>
      <c r="E142">
        <v>3631</v>
      </c>
    </row>
    <row r="143" spans="1:5" x14ac:dyDescent="0.25">
      <c r="A143">
        <f t="shared" si="2"/>
        <v>900666</v>
      </c>
      <c r="B143">
        <v>9</v>
      </c>
      <c r="C143">
        <v>666</v>
      </c>
      <c r="D143">
        <v>1.0846763849258401</v>
      </c>
      <c r="E143">
        <v>5083</v>
      </c>
    </row>
    <row r="144" spans="1:5" x14ac:dyDescent="0.25">
      <c r="A144">
        <f t="shared" si="2"/>
        <v>900667</v>
      </c>
      <c r="B144">
        <v>9</v>
      </c>
      <c r="C144">
        <v>667</v>
      </c>
      <c r="D144">
        <v>1.0469706058502199</v>
      </c>
      <c r="E144">
        <v>5234</v>
      </c>
    </row>
    <row r="145" spans="1:5" x14ac:dyDescent="0.25">
      <c r="A145">
        <f t="shared" si="2"/>
        <v>900668</v>
      </c>
      <c r="B145">
        <v>9</v>
      </c>
      <c r="C145">
        <v>668</v>
      </c>
      <c r="D145">
        <v>1.1185503005981401</v>
      </c>
      <c r="E145">
        <v>1619</v>
      </c>
    </row>
    <row r="146" spans="1:5" x14ac:dyDescent="0.25">
      <c r="A146">
        <f t="shared" si="2"/>
        <v>900669</v>
      </c>
      <c r="B146">
        <v>9</v>
      </c>
      <c r="C146">
        <v>669</v>
      </c>
      <c r="D146">
        <v>1.12441217899323</v>
      </c>
      <c r="E146">
        <v>5884</v>
      </c>
    </row>
    <row r="147" spans="1:5" x14ac:dyDescent="0.25">
      <c r="A147">
        <f t="shared" si="2"/>
        <v>900671</v>
      </c>
      <c r="B147">
        <v>9</v>
      </c>
      <c r="C147">
        <v>671</v>
      </c>
      <c r="D147">
        <v>0.98506379127502397</v>
      </c>
      <c r="E147">
        <v>1393</v>
      </c>
    </row>
    <row r="148" spans="1:5" x14ac:dyDescent="0.25">
      <c r="A148">
        <f t="shared" si="2"/>
        <v>900681</v>
      </c>
      <c r="B148">
        <v>9</v>
      </c>
      <c r="C148">
        <v>681</v>
      </c>
      <c r="D148">
        <v>1.0158287286758401</v>
      </c>
      <c r="E148">
        <v>5444</v>
      </c>
    </row>
    <row r="149" spans="1:5" x14ac:dyDescent="0.25">
      <c r="A149">
        <f t="shared" si="2"/>
        <v>900682</v>
      </c>
      <c r="B149">
        <v>9</v>
      </c>
      <c r="C149">
        <v>682</v>
      </c>
      <c r="D149">
        <v>1.0310701131820701</v>
      </c>
      <c r="E149">
        <v>2973</v>
      </c>
    </row>
    <row r="150" spans="1:5" x14ac:dyDescent="0.25">
      <c r="A150">
        <f t="shared" si="2"/>
        <v>900683</v>
      </c>
      <c r="B150">
        <v>9</v>
      </c>
      <c r="C150">
        <v>683</v>
      </c>
      <c r="D150">
        <v>1.0273348093032799</v>
      </c>
      <c r="E150">
        <v>2801</v>
      </c>
    </row>
    <row r="151" spans="1:5" x14ac:dyDescent="0.25">
      <c r="A151">
        <f t="shared" si="2"/>
        <v>900684</v>
      </c>
      <c r="B151">
        <v>9</v>
      </c>
      <c r="C151">
        <v>684</v>
      </c>
      <c r="D151">
        <v>1.1078734397888199</v>
      </c>
      <c r="E151">
        <v>2350</v>
      </c>
    </row>
    <row r="152" spans="1:5" x14ac:dyDescent="0.25">
      <c r="A152">
        <f t="shared" si="2"/>
        <v>900685</v>
      </c>
      <c r="B152">
        <v>9</v>
      </c>
      <c r="C152">
        <v>685</v>
      </c>
      <c r="D152">
        <v>1.0080653429031401</v>
      </c>
      <c r="E152">
        <v>4641</v>
      </c>
    </row>
    <row r="153" spans="1:5" x14ac:dyDescent="0.25">
      <c r="A153">
        <f t="shared" si="2"/>
        <v>900686</v>
      </c>
      <c r="B153">
        <v>9</v>
      </c>
      <c r="C153">
        <v>686</v>
      </c>
      <c r="D153">
        <v>0.93208754062652599</v>
      </c>
      <c r="E153">
        <v>5813</v>
      </c>
    </row>
    <row r="154" spans="1:5" x14ac:dyDescent="0.25">
      <c r="A154">
        <f t="shared" si="2"/>
        <v>900691</v>
      </c>
      <c r="B154">
        <v>9</v>
      </c>
      <c r="C154">
        <v>691</v>
      </c>
      <c r="D154">
        <v>1.15431272983551</v>
      </c>
      <c r="E154">
        <v>4455</v>
      </c>
    </row>
    <row r="155" spans="1:5" x14ac:dyDescent="0.25">
      <c r="A155">
        <f t="shared" si="2"/>
        <v>900692</v>
      </c>
      <c r="B155">
        <v>9</v>
      </c>
      <c r="C155">
        <v>692</v>
      </c>
      <c r="D155">
        <v>0.99144047498703003</v>
      </c>
      <c r="E155">
        <v>2570</v>
      </c>
    </row>
    <row r="156" spans="1:5" x14ac:dyDescent="0.25">
      <c r="A156">
        <f t="shared" si="2"/>
        <v>900693</v>
      </c>
      <c r="B156">
        <v>9</v>
      </c>
      <c r="C156">
        <v>693</v>
      </c>
      <c r="D156">
        <v>1.0973865985870399</v>
      </c>
      <c r="E156">
        <v>3395</v>
      </c>
    </row>
    <row r="157" spans="1:5" x14ac:dyDescent="0.25">
      <c r="A157">
        <f t="shared" si="2"/>
        <v>900694</v>
      </c>
      <c r="B157">
        <v>9</v>
      </c>
      <c r="C157">
        <v>694</v>
      </c>
      <c r="D157">
        <v>1.4113173484802199</v>
      </c>
      <c r="E157">
        <v>6410</v>
      </c>
    </row>
    <row r="158" spans="1:5" x14ac:dyDescent="0.25">
      <c r="A158">
        <f t="shared" si="2"/>
        <v>900695</v>
      </c>
      <c r="B158">
        <v>9</v>
      </c>
      <c r="C158">
        <v>695</v>
      </c>
      <c r="D158">
        <v>1.0029116868972801</v>
      </c>
      <c r="E158">
        <v>3384</v>
      </c>
    </row>
    <row r="159" spans="1:5" x14ac:dyDescent="0.25">
      <c r="A159">
        <f t="shared" si="2"/>
        <v>900696</v>
      </c>
      <c r="B159">
        <v>9</v>
      </c>
      <c r="C159">
        <v>696</v>
      </c>
      <c r="D159">
        <v>0.96053910255432096</v>
      </c>
      <c r="E159">
        <v>932</v>
      </c>
    </row>
    <row r="160" spans="1:5" x14ac:dyDescent="0.25">
      <c r="A160">
        <f t="shared" si="2"/>
        <v>900697</v>
      </c>
      <c r="B160">
        <v>9</v>
      </c>
      <c r="C160">
        <v>697</v>
      </c>
      <c r="D160">
        <v>0.95032256841659501</v>
      </c>
      <c r="E160">
        <v>2553</v>
      </c>
    </row>
    <row r="161" spans="1:5" x14ac:dyDescent="0.25">
      <c r="A161">
        <f t="shared" si="2"/>
        <v>900698.01</v>
      </c>
      <c r="B161">
        <v>9</v>
      </c>
      <c r="C161">
        <v>698.01</v>
      </c>
      <c r="D161">
        <v>1.2538325786590601</v>
      </c>
      <c r="E161">
        <v>3329</v>
      </c>
    </row>
    <row r="162" spans="1:5" x14ac:dyDescent="0.25">
      <c r="A162">
        <f t="shared" si="2"/>
        <v>900698.02</v>
      </c>
      <c r="B162">
        <v>9</v>
      </c>
      <c r="C162">
        <v>698.02</v>
      </c>
      <c r="D162">
        <v>0.99311536550521895</v>
      </c>
      <c r="E162">
        <v>3673</v>
      </c>
    </row>
    <row r="163" spans="1:5" x14ac:dyDescent="0.25">
      <c r="A163">
        <f t="shared" si="2"/>
        <v>900699.01</v>
      </c>
      <c r="B163">
        <v>9</v>
      </c>
      <c r="C163">
        <v>699.01</v>
      </c>
      <c r="D163">
        <v>1.1168804168701201</v>
      </c>
      <c r="E163">
        <v>7420</v>
      </c>
    </row>
    <row r="164" spans="1:5" x14ac:dyDescent="0.25">
      <c r="A164">
        <f t="shared" si="2"/>
        <v>900699.02</v>
      </c>
      <c r="B164">
        <v>9</v>
      </c>
      <c r="C164">
        <v>699.02</v>
      </c>
      <c r="D164">
        <v>1.0046424865722701</v>
      </c>
      <c r="E164">
        <v>3980</v>
      </c>
    </row>
    <row r="165" spans="1:5" x14ac:dyDescent="0.25">
      <c r="A165">
        <f t="shared" si="2"/>
        <v>900711</v>
      </c>
      <c r="B165">
        <v>9</v>
      </c>
      <c r="C165">
        <v>711</v>
      </c>
      <c r="D165">
        <v>1.0425276756286601</v>
      </c>
      <c r="E165">
        <v>3949</v>
      </c>
    </row>
    <row r="166" spans="1:5" x14ac:dyDescent="0.25">
      <c r="A166">
        <f t="shared" si="2"/>
        <v>900712</v>
      </c>
      <c r="B166">
        <v>9</v>
      </c>
      <c r="C166">
        <v>712</v>
      </c>
      <c r="D166">
        <v>1.09522664546967</v>
      </c>
      <c r="E166">
        <v>9731</v>
      </c>
    </row>
    <row r="167" spans="1:5" x14ac:dyDescent="0.25">
      <c r="A167">
        <f t="shared" si="2"/>
        <v>900713.01</v>
      </c>
      <c r="B167">
        <v>9</v>
      </c>
      <c r="C167">
        <v>713.01</v>
      </c>
      <c r="D167">
        <v>1.21626889705658</v>
      </c>
      <c r="E167">
        <v>3866</v>
      </c>
    </row>
    <row r="168" spans="1:5" x14ac:dyDescent="0.25">
      <c r="A168">
        <f t="shared" si="2"/>
        <v>900713.21</v>
      </c>
      <c r="B168">
        <v>9</v>
      </c>
      <c r="C168">
        <v>713.21</v>
      </c>
      <c r="D168">
        <v>1.0357391834259</v>
      </c>
      <c r="E168">
        <v>11464</v>
      </c>
    </row>
    <row r="169" spans="1:5" x14ac:dyDescent="0.25">
      <c r="A169">
        <f t="shared" si="2"/>
        <v>900713.22</v>
      </c>
      <c r="B169">
        <v>9</v>
      </c>
      <c r="C169">
        <v>713.22</v>
      </c>
      <c r="D169">
        <v>0.99687492847442605</v>
      </c>
      <c r="E169">
        <v>8127</v>
      </c>
    </row>
    <row r="170" spans="1:5" x14ac:dyDescent="0.25">
      <c r="A170">
        <f t="shared" si="2"/>
        <v>900713.23</v>
      </c>
      <c r="B170">
        <v>9</v>
      </c>
      <c r="C170">
        <v>713.23</v>
      </c>
      <c r="D170">
        <v>0.98633289337158203</v>
      </c>
      <c r="E170">
        <v>17512</v>
      </c>
    </row>
    <row r="171" spans="1:5" x14ac:dyDescent="0.25">
      <c r="A171">
        <f t="shared" si="2"/>
        <v>900713.32</v>
      </c>
      <c r="B171">
        <v>9</v>
      </c>
      <c r="C171">
        <v>713.32</v>
      </c>
      <c r="D171">
        <v>0.96339172124862704</v>
      </c>
      <c r="E171">
        <v>9486</v>
      </c>
    </row>
    <row r="172" spans="1:5" x14ac:dyDescent="0.25">
      <c r="A172">
        <f t="shared" si="2"/>
        <v>900713.33</v>
      </c>
      <c r="B172">
        <v>9</v>
      </c>
      <c r="C172">
        <v>713.33</v>
      </c>
      <c r="D172">
        <v>0.98716825246810902</v>
      </c>
      <c r="E172">
        <v>15666</v>
      </c>
    </row>
    <row r="173" spans="1:5" x14ac:dyDescent="0.25">
      <c r="A173">
        <f t="shared" si="2"/>
        <v>900713.34</v>
      </c>
      <c r="B173">
        <v>9</v>
      </c>
      <c r="C173">
        <v>713.34</v>
      </c>
      <c r="D173">
        <v>0.98651629686355602</v>
      </c>
      <c r="E173">
        <v>8224</v>
      </c>
    </row>
    <row r="174" spans="1:5" x14ac:dyDescent="0.25">
      <c r="A174">
        <f t="shared" si="2"/>
        <v>1100101.01</v>
      </c>
      <c r="B174">
        <v>11</v>
      </c>
      <c r="C174">
        <v>101.01</v>
      </c>
      <c r="D174">
        <v>1.05533087253571</v>
      </c>
      <c r="E174">
        <v>5956</v>
      </c>
    </row>
    <row r="175" spans="1:5" x14ac:dyDescent="0.25">
      <c r="A175">
        <f t="shared" si="2"/>
        <v>1100101.02</v>
      </c>
      <c r="B175">
        <v>11</v>
      </c>
      <c r="C175">
        <v>101.02</v>
      </c>
      <c r="D175">
        <v>1.0785771608352701</v>
      </c>
      <c r="E175">
        <v>2944</v>
      </c>
    </row>
    <row r="176" spans="1:5" x14ac:dyDescent="0.25">
      <c r="A176">
        <f t="shared" si="2"/>
        <v>1100102</v>
      </c>
      <c r="B176">
        <v>11</v>
      </c>
      <c r="C176">
        <v>102</v>
      </c>
      <c r="D176">
        <v>0.95697915554046598</v>
      </c>
      <c r="E176">
        <v>5703</v>
      </c>
    </row>
    <row r="177" spans="1:5" x14ac:dyDescent="0.25">
      <c r="A177">
        <f t="shared" si="2"/>
        <v>1100103.01</v>
      </c>
      <c r="B177">
        <v>11</v>
      </c>
      <c r="C177">
        <v>103.01</v>
      </c>
      <c r="D177">
        <v>0.90795713663101196</v>
      </c>
      <c r="E177">
        <v>9095</v>
      </c>
    </row>
    <row r="178" spans="1:5" x14ac:dyDescent="0.25">
      <c r="A178">
        <f t="shared" si="2"/>
        <v>1100103.03</v>
      </c>
      <c r="B178">
        <v>11</v>
      </c>
      <c r="C178">
        <v>103.03</v>
      </c>
      <c r="D178">
        <v>0.88295322656631503</v>
      </c>
      <c r="E178">
        <v>6459</v>
      </c>
    </row>
    <row r="179" spans="1:5" x14ac:dyDescent="0.25">
      <c r="A179">
        <f t="shared" si="2"/>
        <v>1100103.04</v>
      </c>
      <c r="B179">
        <v>11</v>
      </c>
      <c r="C179">
        <v>103.04</v>
      </c>
      <c r="D179">
        <v>0.822090804576874</v>
      </c>
      <c r="E179">
        <v>3014</v>
      </c>
    </row>
    <row r="180" spans="1:5" x14ac:dyDescent="0.25">
      <c r="A180">
        <f t="shared" si="2"/>
        <v>1100104.01</v>
      </c>
      <c r="B180">
        <v>11</v>
      </c>
      <c r="C180">
        <v>104.01</v>
      </c>
      <c r="D180">
        <v>1.19633865356445</v>
      </c>
      <c r="E180">
        <v>4995</v>
      </c>
    </row>
    <row r="181" spans="1:5" x14ac:dyDescent="0.25">
      <c r="A181">
        <f t="shared" si="2"/>
        <v>1100104.02</v>
      </c>
      <c r="B181">
        <v>11</v>
      </c>
      <c r="C181">
        <v>104.02</v>
      </c>
      <c r="D181">
        <v>0.82869875431060802</v>
      </c>
      <c r="E181">
        <v>3352</v>
      </c>
    </row>
    <row r="182" spans="1:5" x14ac:dyDescent="0.25">
      <c r="A182">
        <f t="shared" si="2"/>
        <v>1100104.03</v>
      </c>
      <c r="B182">
        <v>11</v>
      </c>
      <c r="C182">
        <v>104.03</v>
      </c>
      <c r="D182">
        <v>0.76960748434066795</v>
      </c>
      <c r="E182">
        <v>5684</v>
      </c>
    </row>
    <row r="183" spans="1:5" x14ac:dyDescent="0.25">
      <c r="A183">
        <f t="shared" si="2"/>
        <v>1100104.04</v>
      </c>
      <c r="B183">
        <v>11</v>
      </c>
      <c r="C183">
        <v>104.04</v>
      </c>
      <c r="D183">
        <v>1.0725008249282799</v>
      </c>
      <c r="E183">
        <v>8834</v>
      </c>
    </row>
    <row r="184" spans="1:5" x14ac:dyDescent="0.25">
      <c r="A184">
        <f t="shared" si="2"/>
        <v>1100104.05</v>
      </c>
      <c r="B184">
        <v>11</v>
      </c>
      <c r="C184">
        <v>104.05</v>
      </c>
      <c r="D184">
        <v>0.97087442874908403</v>
      </c>
      <c r="E184">
        <v>6318</v>
      </c>
    </row>
    <row r="185" spans="1:5" x14ac:dyDescent="0.25">
      <c r="A185">
        <f t="shared" si="2"/>
        <v>1100105.01</v>
      </c>
      <c r="B185">
        <v>11</v>
      </c>
      <c r="C185">
        <v>105.01</v>
      </c>
      <c r="D185">
        <v>1.4194250106811499</v>
      </c>
      <c r="E185">
        <v>16587</v>
      </c>
    </row>
    <row r="186" spans="1:5" x14ac:dyDescent="0.25">
      <c r="A186">
        <f t="shared" si="2"/>
        <v>1100105.02</v>
      </c>
      <c r="B186">
        <v>11</v>
      </c>
      <c r="C186">
        <v>105.02</v>
      </c>
      <c r="D186">
        <v>1.18609631061554</v>
      </c>
      <c r="E186">
        <v>2936</v>
      </c>
    </row>
    <row r="187" spans="1:5" x14ac:dyDescent="0.25">
      <c r="A187">
        <f t="shared" si="2"/>
        <v>1100106.01</v>
      </c>
      <c r="B187">
        <v>11</v>
      </c>
      <c r="C187">
        <v>106.01</v>
      </c>
      <c r="D187">
        <v>1.4071801900863601</v>
      </c>
      <c r="E187">
        <v>9913</v>
      </c>
    </row>
    <row r="188" spans="1:5" x14ac:dyDescent="0.25">
      <c r="A188">
        <f t="shared" si="2"/>
        <v>1100106.02</v>
      </c>
      <c r="B188">
        <v>11</v>
      </c>
      <c r="C188">
        <v>106.02</v>
      </c>
      <c r="D188">
        <v>1.3689429759979199</v>
      </c>
      <c r="E188">
        <v>10463</v>
      </c>
    </row>
    <row r="189" spans="1:5" x14ac:dyDescent="0.25">
      <c r="A189">
        <f t="shared" si="2"/>
        <v>1100106.03</v>
      </c>
      <c r="B189">
        <v>11</v>
      </c>
      <c r="C189">
        <v>106.03</v>
      </c>
      <c r="D189">
        <v>1.3506716489791899</v>
      </c>
      <c r="E189">
        <v>5492</v>
      </c>
    </row>
    <row r="190" spans="1:5" x14ac:dyDescent="0.25">
      <c r="A190">
        <f t="shared" si="2"/>
        <v>1100106.04</v>
      </c>
      <c r="B190">
        <v>11</v>
      </c>
      <c r="C190">
        <v>106.04</v>
      </c>
      <c r="D190">
        <v>1.2787538766861</v>
      </c>
      <c r="E190">
        <v>4152</v>
      </c>
    </row>
    <row r="191" spans="1:5" x14ac:dyDescent="0.25">
      <c r="A191">
        <f t="shared" si="2"/>
        <v>1100106.05</v>
      </c>
      <c r="B191">
        <v>11</v>
      </c>
      <c r="C191">
        <v>106.05</v>
      </c>
      <c r="D191">
        <v>1.3726402521133401</v>
      </c>
      <c r="E191">
        <v>7161</v>
      </c>
    </row>
    <row r="192" spans="1:5" x14ac:dyDescent="0.25">
      <c r="A192">
        <f t="shared" si="2"/>
        <v>1100106.06</v>
      </c>
      <c r="B192">
        <v>11</v>
      </c>
      <c r="C192">
        <v>106.06</v>
      </c>
      <c r="D192">
        <v>1.21984314918518</v>
      </c>
      <c r="E192">
        <v>5162</v>
      </c>
    </row>
    <row r="193" spans="1:5" x14ac:dyDescent="0.25">
      <c r="A193">
        <f t="shared" si="2"/>
        <v>1100106.07</v>
      </c>
      <c r="B193">
        <v>11</v>
      </c>
      <c r="C193">
        <v>106.07</v>
      </c>
      <c r="D193">
        <v>1.12193655967712</v>
      </c>
      <c r="E193">
        <v>8968</v>
      </c>
    </row>
    <row r="194" spans="1:5" x14ac:dyDescent="0.25">
      <c r="A194">
        <f t="shared" si="2"/>
        <v>1100106.08</v>
      </c>
      <c r="B194">
        <v>11</v>
      </c>
      <c r="C194">
        <v>106.08</v>
      </c>
      <c r="D194">
        <v>1.0664588212966899</v>
      </c>
      <c r="E194">
        <v>8657</v>
      </c>
    </row>
    <row r="195" spans="1:5" x14ac:dyDescent="0.25">
      <c r="A195">
        <f t="shared" ref="A195:A258" si="3">B195*100000+C195</f>
        <v>1100107.01</v>
      </c>
      <c r="B195">
        <v>11</v>
      </c>
      <c r="C195">
        <v>107.01</v>
      </c>
      <c r="D195">
        <v>1.01006615161896</v>
      </c>
      <c r="E195">
        <v>5496</v>
      </c>
    </row>
    <row r="196" spans="1:5" x14ac:dyDescent="0.25">
      <c r="A196">
        <f t="shared" si="3"/>
        <v>1100107.02</v>
      </c>
      <c r="B196">
        <v>11</v>
      </c>
      <c r="C196">
        <v>107.02</v>
      </c>
      <c r="D196">
        <v>0.77675819396972701</v>
      </c>
      <c r="E196">
        <v>8220</v>
      </c>
    </row>
    <row r="197" spans="1:5" x14ac:dyDescent="0.25">
      <c r="A197">
        <f t="shared" si="3"/>
        <v>1100108</v>
      </c>
      <c r="B197">
        <v>11</v>
      </c>
      <c r="C197">
        <v>108</v>
      </c>
      <c r="D197">
        <v>1.01613104343414</v>
      </c>
      <c r="E197">
        <v>6691</v>
      </c>
    </row>
    <row r="198" spans="1:5" x14ac:dyDescent="0.25">
      <c r="A198">
        <f t="shared" si="3"/>
        <v>1100109</v>
      </c>
      <c r="B198">
        <v>11</v>
      </c>
      <c r="C198">
        <v>109</v>
      </c>
      <c r="D198">
        <v>1.0911405086517301</v>
      </c>
      <c r="E198">
        <v>5300</v>
      </c>
    </row>
    <row r="199" spans="1:5" x14ac:dyDescent="0.25">
      <c r="A199">
        <f t="shared" si="3"/>
        <v>1100110</v>
      </c>
      <c r="B199">
        <v>11</v>
      </c>
      <c r="C199">
        <v>110</v>
      </c>
      <c r="D199">
        <v>1.1156140565872199</v>
      </c>
      <c r="E199">
        <v>2008</v>
      </c>
    </row>
    <row r="200" spans="1:5" x14ac:dyDescent="0.25">
      <c r="A200">
        <f t="shared" si="3"/>
        <v>1100201.01</v>
      </c>
      <c r="B200">
        <v>11</v>
      </c>
      <c r="C200">
        <v>201.01</v>
      </c>
      <c r="D200">
        <v>1.0491578578948999</v>
      </c>
      <c r="E200">
        <v>6830</v>
      </c>
    </row>
    <row r="201" spans="1:5" x14ac:dyDescent="0.25">
      <c r="A201">
        <f t="shared" si="3"/>
        <v>1100201.02</v>
      </c>
      <c r="B201">
        <v>11</v>
      </c>
      <c r="C201">
        <v>201.02</v>
      </c>
      <c r="D201">
        <v>0.999159395694733</v>
      </c>
      <c r="E201">
        <v>8287</v>
      </c>
    </row>
    <row r="202" spans="1:5" x14ac:dyDescent="0.25">
      <c r="A202">
        <f t="shared" si="3"/>
        <v>1100202.02</v>
      </c>
      <c r="B202">
        <v>11</v>
      </c>
      <c r="C202">
        <v>202.02</v>
      </c>
      <c r="D202">
        <v>0.97189068794250499</v>
      </c>
      <c r="E202">
        <v>8694</v>
      </c>
    </row>
    <row r="203" spans="1:5" x14ac:dyDescent="0.25">
      <c r="A203">
        <f t="shared" si="3"/>
        <v>1100202.04</v>
      </c>
      <c r="B203">
        <v>11</v>
      </c>
      <c r="C203">
        <v>202.04</v>
      </c>
      <c r="D203">
        <v>1.07888412475586</v>
      </c>
      <c r="E203">
        <v>6118</v>
      </c>
    </row>
    <row r="204" spans="1:5" x14ac:dyDescent="0.25">
      <c r="A204">
        <f t="shared" si="3"/>
        <v>1100202.05</v>
      </c>
      <c r="B204">
        <v>11</v>
      </c>
      <c r="C204">
        <v>202.05</v>
      </c>
      <c r="D204">
        <v>1.1579618453979501</v>
      </c>
      <c r="E204">
        <v>5577</v>
      </c>
    </row>
    <row r="205" spans="1:5" x14ac:dyDescent="0.25">
      <c r="A205">
        <f t="shared" si="3"/>
        <v>1100202.06</v>
      </c>
      <c r="B205">
        <v>11</v>
      </c>
      <c r="C205">
        <v>202.06</v>
      </c>
      <c r="D205">
        <v>1.0611104965210001</v>
      </c>
      <c r="E205">
        <v>4739</v>
      </c>
    </row>
    <row r="206" spans="1:5" x14ac:dyDescent="0.25">
      <c r="A206">
        <f t="shared" si="3"/>
        <v>1100202.07</v>
      </c>
      <c r="B206">
        <v>11</v>
      </c>
      <c r="C206">
        <v>202.07</v>
      </c>
      <c r="D206">
        <v>0.95365339517593395</v>
      </c>
      <c r="E206">
        <v>5415</v>
      </c>
    </row>
    <row r="207" spans="1:5" x14ac:dyDescent="0.25">
      <c r="A207">
        <f t="shared" si="3"/>
        <v>1100202.08</v>
      </c>
      <c r="B207">
        <v>11</v>
      </c>
      <c r="C207">
        <v>202.08</v>
      </c>
      <c r="D207">
        <v>0.86873584985732999</v>
      </c>
      <c r="E207">
        <v>6011</v>
      </c>
    </row>
    <row r="208" spans="1:5" x14ac:dyDescent="0.25">
      <c r="A208">
        <f t="shared" si="3"/>
        <v>1100203.02</v>
      </c>
      <c r="B208">
        <v>11</v>
      </c>
      <c r="C208">
        <v>203.02</v>
      </c>
      <c r="D208">
        <v>0.99326789379119895</v>
      </c>
      <c r="E208">
        <v>7487</v>
      </c>
    </row>
    <row r="209" spans="1:5" x14ac:dyDescent="0.25">
      <c r="A209">
        <f t="shared" si="3"/>
        <v>1100203.05</v>
      </c>
      <c r="B209">
        <v>11</v>
      </c>
      <c r="C209">
        <v>203.05</v>
      </c>
      <c r="D209">
        <v>1.02035868167877</v>
      </c>
      <c r="E209">
        <v>9550</v>
      </c>
    </row>
    <row r="210" spans="1:5" x14ac:dyDescent="0.25">
      <c r="A210">
        <f t="shared" si="3"/>
        <v>1100203.08</v>
      </c>
      <c r="B210">
        <v>11</v>
      </c>
      <c r="C210">
        <v>203.08</v>
      </c>
      <c r="D210">
        <v>1.0002816915512101</v>
      </c>
      <c r="E210">
        <v>5049</v>
      </c>
    </row>
    <row r="211" spans="1:5" x14ac:dyDescent="0.25">
      <c r="A211">
        <f t="shared" si="3"/>
        <v>1100203.0900000001</v>
      </c>
      <c r="B211">
        <v>11</v>
      </c>
      <c r="C211">
        <v>203.09</v>
      </c>
      <c r="D211">
        <v>1.16645932197571</v>
      </c>
      <c r="E211">
        <v>5578</v>
      </c>
    </row>
    <row r="212" spans="1:5" x14ac:dyDescent="0.25">
      <c r="A212">
        <f t="shared" si="3"/>
        <v>1100203.1000000001</v>
      </c>
      <c r="B212">
        <v>11</v>
      </c>
      <c r="C212">
        <v>203.1</v>
      </c>
      <c r="D212">
        <v>1.08693742752075</v>
      </c>
      <c r="E212">
        <v>9252</v>
      </c>
    </row>
    <row r="213" spans="1:5" x14ac:dyDescent="0.25">
      <c r="A213">
        <f t="shared" si="3"/>
        <v>1100203.1100000001</v>
      </c>
      <c r="B213">
        <v>11</v>
      </c>
      <c r="C213">
        <v>203.11</v>
      </c>
      <c r="D213">
        <v>1.16152083873749</v>
      </c>
      <c r="E213">
        <v>3411</v>
      </c>
    </row>
    <row r="214" spans="1:5" x14ac:dyDescent="0.25">
      <c r="A214">
        <f t="shared" si="3"/>
        <v>1100203.1200000001</v>
      </c>
      <c r="B214">
        <v>11</v>
      </c>
      <c r="C214">
        <v>203.12</v>
      </c>
      <c r="D214">
        <v>1.1479856967926001</v>
      </c>
      <c r="E214">
        <v>4699</v>
      </c>
    </row>
    <row r="215" spans="1:5" x14ac:dyDescent="0.25">
      <c r="A215">
        <f t="shared" si="3"/>
        <v>1100203.1299999999</v>
      </c>
      <c r="B215">
        <v>11</v>
      </c>
      <c r="C215">
        <v>203.13</v>
      </c>
      <c r="D215">
        <v>1.06786549091339</v>
      </c>
      <c r="E215">
        <v>5869</v>
      </c>
    </row>
    <row r="216" spans="1:5" x14ac:dyDescent="0.25">
      <c r="A216">
        <f t="shared" si="3"/>
        <v>1100203.1399999999</v>
      </c>
      <c r="B216">
        <v>11</v>
      </c>
      <c r="C216">
        <v>203.14</v>
      </c>
      <c r="D216">
        <v>1.1294534206390401</v>
      </c>
      <c r="E216">
        <v>5838</v>
      </c>
    </row>
    <row r="217" spans="1:5" x14ac:dyDescent="0.25">
      <c r="A217">
        <f t="shared" si="3"/>
        <v>1100203.1499999999</v>
      </c>
      <c r="B217">
        <v>11</v>
      </c>
      <c r="C217">
        <v>203.15</v>
      </c>
      <c r="D217">
        <v>1.22755479812622</v>
      </c>
      <c r="E217">
        <v>5393</v>
      </c>
    </row>
    <row r="218" spans="1:5" x14ac:dyDescent="0.25">
      <c r="A218">
        <f t="shared" si="3"/>
        <v>1100203.1599999999</v>
      </c>
      <c r="B218">
        <v>11</v>
      </c>
      <c r="C218">
        <v>203.16</v>
      </c>
      <c r="D218">
        <v>1.10821497440338</v>
      </c>
      <c r="E218">
        <v>3994</v>
      </c>
    </row>
    <row r="219" spans="1:5" x14ac:dyDescent="0.25">
      <c r="A219">
        <f t="shared" si="3"/>
        <v>1100203.17</v>
      </c>
      <c r="B219">
        <v>11</v>
      </c>
      <c r="C219">
        <v>203.17</v>
      </c>
      <c r="D219">
        <v>1.24212062358856</v>
      </c>
      <c r="E219">
        <v>2912</v>
      </c>
    </row>
    <row r="220" spans="1:5" x14ac:dyDescent="0.25">
      <c r="A220">
        <f t="shared" si="3"/>
        <v>1100203.18</v>
      </c>
      <c r="B220">
        <v>11</v>
      </c>
      <c r="C220">
        <v>203.18</v>
      </c>
      <c r="D220">
        <v>1.2203577756881701</v>
      </c>
      <c r="E220">
        <v>9126</v>
      </c>
    </row>
    <row r="221" spans="1:5" x14ac:dyDescent="0.25">
      <c r="A221">
        <f t="shared" si="3"/>
        <v>1100203.19</v>
      </c>
      <c r="B221">
        <v>11</v>
      </c>
      <c r="C221">
        <v>203.19</v>
      </c>
      <c r="D221">
        <v>1.2400492429733301</v>
      </c>
      <c r="E221">
        <v>6658</v>
      </c>
    </row>
    <row r="222" spans="1:5" x14ac:dyDescent="0.25">
      <c r="A222">
        <f t="shared" si="3"/>
        <v>1100203.2</v>
      </c>
      <c r="B222">
        <v>11</v>
      </c>
      <c r="C222">
        <v>203.2</v>
      </c>
      <c r="D222">
        <v>1.07800793647766</v>
      </c>
      <c r="E222">
        <v>5902</v>
      </c>
    </row>
    <row r="223" spans="1:5" x14ac:dyDescent="0.25">
      <c r="A223">
        <f t="shared" si="3"/>
        <v>1100203.21</v>
      </c>
      <c r="B223">
        <v>11</v>
      </c>
      <c r="C223">
        <v>203.21</v>
      </c>
      <c r="D223">
        <v>1.4248059988021899</v>
      </c>
      <c r="E223">
        <v>2050</v>
      </c>
    </row>
    <row r="224" spans="1:5" x14ac:dyDescent="0.25">
      <c r="A224">
        <f t="shared" si="3"/>
        <v>1100203.22</v>
      </c>
      <c r="B224">
        <v>11</v>
      </c>
      <c r="C224">
        <v>203.22</v>
      </c>
      <c r="D224">
        <v>1.24863004684448</v>
      </c>
      <c r="E224">
        <v>3439</v>
      </c>
    </row>
    <row r="225" spans="1:5" x14ac:dyDescent="0.25">
      <c r="A225">
        <f t="shared" si="3"/>
        <v>1100204.04</v>
      </c>
      <c r="B225">
        <v>11</v>
      </c>
      <c r="C225">
        <v>204.04</v>
      </c>
      <c r="D225">
        <v>1.04550969600677</v>
      </c>
      <c r="E225">
        <v>8322</v>
      </c>
    </row>
    <row r="226" spans="1:5" x14ac:dyDescent="0.25">
      <c r="A226">
        <f t="shared" si="3"/>
        <v>1100204.05</v>
      </c>
      <c r="B226">
        <v>11</v>
      </c>
      <c r="C226">
        <v>204.05</v>
      </c>
      <c r="D226">
        <v>0.83256578445434604</v>
      </c>
      <c r="E226">
        <v>4917</v>
      </c>
    </row>
    <row r="227" spans="1:5" x14ac:dyDescent="0.25">
      <c r="A227">
        <f t="shared" si="3"/>
        <v>1100204.06</v>
      </c>
      <c r="B227">
        <v>11</v>
      </c>
      <c r="C227">
        <v>204.06</v>
      </c>
      <c r="D227">
        <v>0.99749517440795898</v>
      </c>
      <c r="E227">
        <v>6678</v>
      </c>
    </row>
    <row r="228" spans="1:5" x14ac:dyDescent="0.25">
      <c r="A228">
        <f t="shared" si="3"/>
        <v>1100204.07</v>
      </c>
      <c r="B228">
        <v>11</v>
      </c>
      <c r="C228">
        <v>204.07</v>
      </c>
      <c r="D228">
        <v>1.01723861694336</v>
      </c>
      <c r="E228">
        <v>8712</v>
      </c>
    </row>
    <row r="229" spans="1:5" x14ac:dyDescent="0.25">
      <c r="A229">
        <f t="shared" si="3"/>
        <v>1100204.08</v>
      </c>
      <c r="B229">
        <v>11</v>
      </c>
      <c r="C229">
        <v>204.08</v>
      </c>
      <c r="D229">
        <v>0.87525373697280895</v>
      </c>
      <c r="E229">
        <v>10840</v>
      </c>
    </row>
    <row r="230" spans="1:5" x14ac:dyDescent="0.25">
      <c r="A230">
        <f t="shared" si="3"/>
        <v>1100204.0900000001</v>
      </c>
      <c r="B230">
        <v>11</v>
      </c>
      <c r="C230">
        <v>204.09</v>
      </c>
      <c r="D230">
        <v>0.94959419965743996</v>
      </c>
      <c r="E230">
        <v>8016</v>
      </c>
    </row>
    <row r="231" spans="1:5" x14ac:dyDescent="0.25">
      <c r="A231">
        <f t="shared" si="3"/>
        <v>1100204.1000000001</v>
      </c>
      <c r="B231">
        <v>11</v>
      </c>
      <c r="C231">
        <v>204.1</v>
      </c>
      <c r="D231">
        <v>0.98152929544448897</v>
      </c>
      <c r="E231">
        <v>7451</v>
      </c>
    </row>
    <row r="232" spans="1:5" x14ac:dyDescent="0.25">
      <c r="A232">
        <f t="shared" si="3"/>
        <v>1100204.1100000001</v>
      </c>
      <c r="B232">
        <v>11</v>
      </c>
      <c r="C232">
        <v>204.11</v>
      </c>
      <c r="D232">
        <v>1.03710389137268</v>
      </c>
      <c r="E232">
        <v>6139</v>
      </c>
    </row>
    <row r="233" spans="1:5" x14ac:dyDescent="0.25">
      <c r="A233">
        <f t="shared" si="3"/>
        <v>1100205.01</v>
      </c>
      <c r="B233">
        <v>11</v>
      </c>
      <c r="C233">
        <v>205.01</v>
      </c>
      <c r="D233">
        <v>0.95907920598983798</v>
      </c>
      <c r="E233">
        <v>4758</v>
      </c>
    </row>
    <row r="234" spans="1:5" x14ac:dyDescent="0.25">
      <c r="A234">
        <f t="shared" si="3"/>
        <v>1100205.02</v>
      </c>
      <c r="B234">
        <v>11</v>
      </c>
      <c r="C234">
        <v>205.02</v>
      </c>
      <c r="D234">
        <v>0.89302402734756503</v>
      </c>
      <c r="E234">
        <v>7465</v>
      </c>
    </row>
    <row r="235" spans="1:5" x14ac:dyDescent="0.25">
      <c r="A235">
        <f t="shared" si="3"/>
        <v>1100301</v>
      </c>
      <c r="B235">
        <v>11</v>
      </c>
      <c r="C235">
        <v>301</v>
      </c>
      <c r="D235">
        <v>1.24717485904694</v>
      </c>
      <c r="E235">
        <v>4803</v>
      </c>
    </row>
    <row r="236" spans="1:5" x14ac:dyDescent="0.25">
      <c r="A236">
        <f t="shared" si="3"/>
        <v>1100302</v>
      </c>
      <c r="B236">
        <v>11</v>
      </c>
      <c r="C236">
        <v>302</v>
      </c>
      <c r="D236">
        <v>0.91619223356246904</v>
      </c>
      <c r="E236">
        <v>10536</v>
      </c>
    </row>
    <row r="237" spans="1:5" x14ac:dyDescent="0.25">
      <c r="A237">
        <f t="shared" si="3"/>
        <v>1100303.01</v>
      </c>
      <c r="B237">
        <v>11</v>
      </c>
      <c r="C237">
        <v>303.01</v>
      </c>
      <c r="D237">
        <v>0.82253676652908303</v>
      </c>
      <c r="E237">
        <v>3197</v>
      </c>
    </row>
    <row r="238" spans="1:5" x14ac:dyDescent="0.25">
      <c r="A238">
        <f t="shared" si="3"/>
        <v>1100303.02</v>
      </c>
      <c r="B238">
        <v>11</v>
      </c>
      <c r="C238">
        <v>303.02</v>
      </c>
      <c r="D238">
        <v>0.88144856691360496</v>
      </c>
      <c r="E238">
        <v>7384</v>
      </c>
    </row>
    <row r="239" spans="1:5" x14ac:dyDescent="0.25">
      <c r="A239">
        <f t="shared" si="3"/>
        <v>1100304.01</v>
      </c>
      <c r="B239">
        <v>11</v>
      </c>
      <c r="C239">
        <v>304.01</v>
      </c>
      <c r="D239">
        <v>0.91261416673660301</v>
      </c>
      <c r="E239">
        <v>3431</v>
      </c>
    </row>
    <row r="240" spans="1:5" x14ac:dyDescent="0.25">
      <c r="A240">
        <f t="shared" si="3"/>
        <v>1100304.02</v>
      </c>
      <c r="B240">
        <v>11</v>
      </c>
      <c r="C240">
        <v>304.02</v>
      </c>
      <c r="D240">
        <v>0.77109390497207597</v>
      </c>
      <c r="E240">
        <v>3657</v>
      </c>
    </row>
    <row r="241" spans="1:5" x14ac:dyDescent="0.25">
      <c r="A241">
        <f t="shared" si="3"/>
        <v>1100305</v>
      </c>
      <c r="B241">
        <v>11</v>
      </c>
      <c r="C241">
        <v>305</v>
      </c>
      <c r="D241">
        <v>0.77795749902725198</v>
      </c>
      <c r="E241">
        <v>4782</v>
      </c>
    </row>
    <row r="242" spans="1:5" x14ac:dyDescent="0.25">
      <c r="A242">
        <f t="shared" si="3"/>
        <v>1100306</v>
      </c>
      <c r="B242">
        <v>11</v>
      </c>
      <c r="C242">
        <v>306</v>
      </c>
      <c r="D242">
        <v>0.77418988943099998</v>
      </c>
      <c r="E242">
        <v>6750</v>
      </c>
    </row>
    <row r="243" spans="1:5" x14ac:dyDescent="0.25">
      <c r="A243">
        <f t="shared" si="3"/>
        <v>1100307.02</v>
      </c>
      <c r="B243">
        <v>11</v>
      </c>
      <c r="C243">
        <v>307.02</v>
      </c>
      <c r="D243">
        <v>1.1184941530227701</v>
      </c>
      <c r="E243">
        <v>3183</v>
      </c>
    </row>
    <row r="244" spans="1:5" x14ac:dyDescent="0.25">
      <c r="A244">
        <f t="shared" si="3"/>
        <v>1100307.03</v>
      </c>
      <c r="B244">
        <v>11</v>
      </c>
      <c r="C244">
        <v>307.02999999999997</v>
      </c>
      <c r="D244">
        <v>1.0553274154663099</v>
      </c>
      <c r="E244">
        <v>4643</v>
      </c>
    </row>
    <row r="245" spans="1:5" x14ac:dyDescent="0.25">
      <c r="A245">
        <f t="shared" si="3"/>
        <v>1100307.04</v>
      </c>
      <c r="B245">
        <v>11</v>
      </c>
      <c r="C245">
        <v>307.04000000000002</v>
      </c>
      <c r="D245">
        <v>0.91626864671707198</v>
      </c>
      <c r="E245">
        <v>5370</v>
      </c>
    </row>
    <row r="246" spans="1:5" x14ac:dyDescent="0.25">
      <c r="A246">
        <f t="shared" si="3"/>
        <v>1100307.05</v>
      </c>
      <c r="B246">
        <v>11</v>
      </c>
      <c r="C246">
        <v>307.05</v>
      </c>
      <c r="D246">
        <v>0.95527040958404497</v>
      </c>
      <c r="E246">
        <v>4047</v>
      </c>
    </row>
    <row r="247" spans="1:5" x14ac:dyDescent="0.25">
      <c r="A247">
        <f t="shared" si="3"/>
        <v>1100308.01</v>
      </c>
      <c r="B247">
        <v>11</v>
      </c>
      <c r="C247">
        <v>308.01</v>
      </c>
      <c r="D247">
        <v>0.80971944332122803</v>
      </c>
      <c r="E247">
        <v>8566</v>
      </c>
    </row>
    <row r="248" spans="1:5" x14ac:dyDescent="0.25">
      <c r="A248">
        <f t="shared" si="3"/>
        <v>1100308.02</v>
      </c>
      <c r="B248">
        <v>11</v>
      </c>
      <c r="C248">
        <v>308.02</v>
      </c>
      <c r="D248">
        <v>0.91066151857376099</v>
      </c>
      <c r="E248">
        <v>6498</v>
      </c>
    </row>
    <row r="249" spans="1:5" x14ac:dyDescent="0.25">
      <c r="A249">
        <f t="shared" si="3"/>
        <v>1100309.01</v>
      </c>
      <c r="B249">
        <v>11</v>
      </c>
      <c r="C249">
        <v>309.01</v>
      </c>
      <c r="D249">
        <v>1.10393750667572</v>
      </c>
      <c r="E249">
        <v>8828</v>
      </c>
    </row>
    <row r="250" spans="1:5" x14ac:dyDescent="0.25">
      <c r="A250">
        <f t="shared" si="3"/>
        <v>1100309.02</v>
      </c>
      <c r="B250">
        <v>11</v>
      </c>
      <c r="C250">
        <v>309.02</v>
      </c>
      <c r="D250">
        <v>1.19794368743896</v>
      </c>
      <c r="E250">
        <v>3827</v>
      </c>
    </row>
    <row r="251" spans="1:5" x14ac:dyDescent="0.25">
      <c r="A251">
        <f t="shared" si="3"/>
        <v>1100310</v>
      </c>
      <c r="B251">
        <v>11</v>
      </c>
      <c r="C251">
        <v>310</v>
      </c>
      <c r="D251">
        <v>0.960715532302856</v>
      </c>
      <c r="E251">
        <v>6287</v>
      </c>
    </row>
    <row r="252" spans="1:5" x14ac:dyDescent="0.25">
      <c r="A252">
        <f t="shared" si="3"/>
        <v>1100311</v>
      </c>
      <c r="B252">
        <v>11</v>
      </c>
      <c r="C252">
        <v>311</v>
      </c>
      <c r="D252">
        <v>1.05569756031036</v>
      </c>
      <c r="E252">
        <v>6082</v>
      </c>
    </row>
    <row r="253" spans="1:5" x14ac:dyDescent="0.25">
      <c r="A253">
        <f t="shared" si="3"/>
        <v>1100312.01</v>
      </c>
      <c r="B253">
        <v>11</v>
      </c>
      <c r="C253">
        <v>312.01</v>
      </c>
      <c r="D253">
        <v>0.98750859498977706</v>
      </c>
      <c r="E253">
        <v>5516</v>
      </c>
    </row>
    <row r="254" spans="1:5" x14ac:dyDescent="0.25">
      <c r="A254">
        <f t="shared" si="3"/>
        <v>1100312.02</v>
      </c>
      <c r="B254">
        <v>11</v>
      </c>
      <c r="C254">
        <v>312.02</v>
      </c>
      <c r="D254">
        <v>1.0116856098175</v>
      </c>
      <c r="E254">
        <v>6410</v>
      </c>
    </row>
    <row r="255" spans="1:5" x14ac:dyDescent="0.25">
      <c r="A255">
        <f t="shared" si="3"/>
        <v>1100401</v>
      </c>
      <c r="B255">
        <v>11</v>
      </c>
      <c r="C255">
        <v>401</v>
      </c>
      <c r="D255">
        <v>1.06812691688538</v>
      </c>
      <c r="E255">
        <v>4356</v>
      </c>
    </row>
    <row r="256" spans="1:5" x14ac:dyDescent="0.25">
      <c r="A256">
        <f t="shared" si="3"/>
        <v>1100402.01</v>
      </c>
      <c r="B256">
        <v>11</v>
      </c>
      <c r="C256">
        <v>402.01</v>
      </c>
      <c r="D256">
        <v>1.1280498504638701</v>
      </c>
      <c r="E256">
        <v>4880</v>
      </c>
    </row>
    <row r="257" spans="1:5" x14ac:dyDescent="0.25">
      <c r="A257">
        <f t="shared" si="3"/>
        <v>1100402.02</v>
      </c>
      <c r="B257">
        <v>11</v>
      </c>
      <c r="C257">
        <v>402.02</v>
      </c>
      <c r="D257">
        <v>1.14599704742432</v>
      </c>
      <c r="E257">
        <v>8218</v>
      </c>
    </row>
    <row r="258" spans="1:5" x14ac:dyDescent="0.25">
      <c r="A258">
        <f t="shared" si="3"/>
        <v>1100403</v>
      </c>
      <c r="B258">
        <v>11</v>
      </c>
      <c r="C258">
        <v>403</v>
      </c>
      <c r="D258">
        <v>1.05368828773499</v>
      </c>
      <c r="E258">
        <v>4839</v>
      </c>
    </row>
    <row r="259" spans="1:5" x14ac:dyDescent="0.25">
      <c r="A259">
        <f t="shared" ref="A259:A322" si="4">B259*100000+C259</f>
        <v>1100404</v>
      </c>
      <c r="B259">
        <v>11</v>
      </c>
      <c r="C259">
        <v>404</v>
      </c>
      <c r="D259">
        <v>1.14585733413696</v>
      </c>
      <c r="E259">
        <v>5732</v>
      </c>
    </row>
    <row r="260" spans="1:5" x14ac:dyDescent="0.25">
      <c r="A260">
        <f t="shared" si="4"/>
        <v>1100405.01</v>
      </c>
      <c r="B260">
        <v>11</v>
      </c>
      <c r="C260">
        <v>405.01</v>
      </c>
      <c r="D260">
        <v>1.0839205980300901</v>
      </c>
      <c r="E260">
        <v>6725</v>
      </c>
    </row>
    <row r="261" spans="1:5" x14ac:dyDescent="0.25">
      <c r="A261">
        <f t="shared" si="4"/>
        <v>1100405.02</v>
      </c>
      <c r="B261">
        <v>11</v>
      </c>
      <c r="C261">
        <v>405.02</v>
      </c>
      <c r="D261">
        <v>1.1533939838409399</v>
      </c>
      <c r="E261">
        <v>3477</v>
      </c>
    </row>
    <row r="262" spans="1:5" x14ac:dyDescent="0.25">
      <c r="A262">
        <f t="shared" si="4"/>
        <v>1100406</v>
      </c>
      <c r="B262">
        <v>11</v>
      </c>
      <c r="C262">
        <v>406</v>
      </c>
      <c r="D262">
        <v>1.1243647336959799</v>
      </c>
      <c r="E262">
        <v>7301</v>
      </c>
    </row>
    <row r="263" spans="1:5" x14ac:dyDescent="0.25">
      <c r="A263">
        <f t="shared" si="4"/>
        <v>1100407</v>
      </c>
      <c r="B263">
        <v>11</v>
      </c>
      <c r="C263">
        <v>407</v>
      </c>
      <c r="D263">
        <v>1.0408418178558301</v>
      </c>
      <c r="E263">
        <v>6677</v>
      </c>
    </row>
    <row r="264" spans="1:5" x14ac:dyDescent="0.25">
      <c r="A264">
        <f t="shared" si="4"/>
        <v>1100408.01</v>
      </c>
      <c r="B264">
        <v>11</v>
      </c>
      <c r="C264">
        <v>408.01</v>
      </c>
      <c r="D264">
        <v>0.91634720563888505</v>
      </c>
      <c r="E264">
        <v>5861</v>
      </c>
    </row>
    <row r="265" spans="1:5" x14ac:dyDescent="0.25">
      <c r="A265">
        <f t="shared" si="4"/>
        <v>1100408.02</v>
      </c>
      <c r="B265">
        <v>11</v>
      </c>
      <c r="C265">
        <v>408.02</v>
      </c>
      <c r="D265">
        <v>0.96187365055084195</v>
      </c>
      <c r="E265">
        <v>4524</v>
      </c>
    </row>
    <row r="266" spans="1:5" x14ac:dyDescent="0.25">
      <c r="A266">
        <f t="shared" si="4"/>
        <v>1100409.01</v>
      </c>
      <c r="B266">
        <v>11</v>
      </c>
      <c r="C266">
        <v>409.01</v>
      </c>
      <c r="D266">
        <v>0.76137930154800404</v>
      </c>
      <c r="E266">
        <v>5290</v>
      </c>
    </row>
    <row r="267" spans="1:5" x14ac:dyDescent="0.25">
      <c r="A267">
        <f t="shared" si="4"/>
        <v>1100409.02</v>
      </c>
      <c r="B267">
        <v>11</v>
      </c>
      <c r="C267">
        <v>409.02</v>
      </c>
      <c r="D267">
        <v>0.83540183305740401</v>
      </c>
      <c r="E267">
        <v>4163</v>
      </c>
    </row>
    <row r="268" spans="1:5" x14ac:dyDescent="0.25">
      <c r="A268">
        <f t="shared" si="4"/>
        <v>1100410</v>
      </c>
      <c r="B268">
        <v>11</v>
      </c>
      <c r="C268">
        <v>410</v>
      </c>
      <c r="D268">
        <v>0.84036046266555797</v>
      </c>
      <c r="E268">
        <v>2903</v>
      </c>
    </row>
    <row r="269" spans="1:5" x14ac:dyDescent="0.25">
      <c r="A269">
        <f t="shared" si="4"/>
        <v>1100411</v>
      </c>
      <c r="B269">
        <v>11</v>
      </c>
      <c r="C269">
        <v>411</v>
      </c>
      <c r="D269">
        <v>0.779502153396606</v>
      </c>
      <c r="E269">
        <v>4884</v>
      </c>
    </row>
    <row r="270" spans="1:5" x14ac:dyDescent="0.25">
      <c r="A270">
        <f t="shared" si="4"/>
        <v>1100412</v>
      </c>
      <c r="B270">
        <v>11</v>
      </c>
      <c r="C270">
        <v>412</v>
      </c>
      <c r="D270">
        <v>0.71806281805038497</v>
      </c>
      <c r="E270">
        <v>4409</v>
      </c>
    </row>
    <row r="271" spans="1:5" x14ac:dyDescent="0.25">
      <c r="A271">
        <f t="shared" si="4"/>
        <v>1100413</v>
      </c>
      <c r="B271">
        <v>11</v>
      </c>
      <c r="C271">
        <v>413</v>
      </c>
      <c r="D271">
        <v>0.90117251873016402</v>
      </c>
      <c r="E271">
        <v>6768</v>
      </c>
    </row>
    <row r="272" spans="1:5" x14ac:dyDescent="0.25">
      <c r="A272">
        <f t="shared" si="4"/>
        <v>1100414</v>
      </c>
      <c r="B272">
        <v>11</v>
      </c>
      <c r="C272">
        <v>414</v>
      </c>
      <c r="D272">
        <v>0.68870282173156705</v>
      </c>
      <c r="E272">
        <v>3603</v>
      </c>
    </row>
    <row r="273" spans="1:5" x14ac:dyDescent="0.25">
      <c r="A273">
        <f t="shared" si="4"/>
        <v>1100415</v>
      </c>
      <c r="B273">
        <v>11</v>
      </c>
      <c r="C273">
        <v>415</v>
      </c>
      <c r="D273">
        <v>0.50688743591308605</v>
      </c>
      <c r="E273">
        <v>3896</v>
      </c>
    </row>
    <row r="274" spans="1:5" x14ac:dyDescent="0.25">
      <c r="A274">
        <f t="shared" si="4"/>
        <v>1100416</v>
      </c>
      <c r="B274">
        <v>11</v>
      </c>
      <c r="C274">
        <v>416</v>
      </c>
      <c r="D274">
        <v>0.66701084375381503</v>
      </c>
      <c r="E274">
        <v>6451</v>
      </c>
    </row>
    <row r="275" spans="1:5" x14ac:dyDescent="0.25">
      <c r="A275">
        <f t="shared" si="4"/>
        <v>1100417</v>
      </c>
      <c r="B275">
        <v>11</v>
      </c>
      <c r="C275">
        <v>417</v>
      </c>
      <c r="D275">
        <v>0.61048793792724598</v>
      </c>
      <c r="E275">
        <v>4256</v>
      </c>
    </row>
    <row r="276" spans="1:5" x14ac:dyDescent="0.25">
      <c r="A276">
        <f t="shared" si="4"/>
        <v>1100418</v>
      </c>
      <c r="B276">
        <v>11</v>
      </c>
      <c r="C276">
        <v>418</v>
      </c>
      <c r="D276">
        <v>0.98837643861770597</v>
      </c>
      <c r="E276">
        <v>5024</v>
      </c>
    </row>
    <row r="277" spans="1:5" x14ac:dyDescent="0.25">
      <c r="A277">
        <f t="shared" si="4"/>
        <v>1100419</v>
      </c>
      <c r="B277">
        <v>11</v>
      </c>
      <c r="C277">
        <v>419</v>
      </c>
      <c r="D277">
        <v>1.1712175607681301</v>
      </c>
      <c r="E277">
        <v>3357</v>
      </c>
    </row>
    <row r="278" spans="1:5" x14ac:dyDescent="0.25">
      <c r="A278">
        <f t="shared" si="4"/>
        <v>1100420</v>
      </c>
      <c r="B278">
        <v>11</v>
      </c>
      <c r="C278">
        <v>420</v>
      </c>
      <c r="D278">
        <v>1.30162501335144</v>
      </c>
      <c r="E278">
        <v>3697</v>
      </c>
    </row>
    <row r="279" spans="1:5" x14ac:dyDescent="0.25">
      <c r="A279">
        <f t="shared" si="4"/>
        <v>1100421</v>
      </c>
      <c r="B279">
        <v>11</v>
      </c>
      <c r="C279">
        <v>421</v>
      </c>
      <c r="D279">
        <v>1.0217311382293699</v>
      </c>
      <c r="E279">
        <v>2763</v>
      </c>
    </row>
    <row r="280" spans="1:5" x14ac:dyDescent="0.25">
      <c r="A280">
        <f t="shared" si="4"/>
        <v>1100422</v>
      </c>
      <c r="B280">
        <v>11</v>
      </c>
      <c r="C280">
        <v>422</v>
      </c>
      <c r="D280">
        <v>1.32927918434143</v>
      </c>
      <c r="E280">
        <v>3415</v>
      </c>
    </row>
    <row r="281" spans="1:5" x14ac:dyDescent="0.25">
      <c r="A281">
        <f t="shared" si="4"/>
        <v>1100423</v>
      </c>
      <c r="B281">
        <v>11</v>
      </c>
      <c r="C281">
        <v>423</v>
      </c>
      <c r="D281">
        <v>1.09584701061249</v>
      </c>
      <c r="E281">
        <v>6185</v>
      </c>
    </row>
    <row r="282" spans="1:5" x14ac:dyDescent="0.25">
      <c r="A282">
        <f t="shared" si="4"/>
        <v>1100424</v>
      </c>
      <c r="B282">
        <v>11</v>
      </c>
      <c r="C282">
        <v>424</v>
      </c>
      <c r="D282">
        <v>1.2645134925842301</v>
      </c>
      <c r="E282">
        <v>1704</v>
      </c>
    </row>
    <row r="283" spans="1:5" x14ac:dyDescent="0.25">
      <c r="A283">
        <f t="shared" si="4"/>
        <v>1100425</v>
      </c>
      <c r="B283">
        <v>11</v>
      </c>
      <c r="C283">
        <v>425</v>
      </c>
      <c r="D283">
        <v>1.1304405927658101</v>
      </c>
      <c r="E283">
        <v>5299</v>
      </c>
    </row>
    <row r="284" spans="1:5" x14ac:dyDescent="0.25">
      <c r="A284">
        <f t="shared" si="4"/>
        <v>1100426</v>
      </c>
      <c r="B284">
        <v>11</v>
      </c>
      <c r="C284">
        <v>426</v>
      </c>
      <c r="D284">
        <v>0.94420200586319003</v>
      </c>
      <c r="E284">
        <v>6015</v>
      </c>
    </row>
    <row r="285" spans="1:5" x14ac:dyDescent="0.25">
      <c r="A285">
        <f t="shared" si="4"/>
        <v>1100427</v>
      </c>
      <c r="B285">
        <v>11</v>
      </c>
      <c r="C285">
        <v>427</v>
      </c>
      <c r="D285">
        <v>0.92403697967529297</v>
      </c>
      <c r="E285">
        <v>5505</v>
      </c>
    </row>
    <row r="286" spans="1:5" x14ac:dyDescent="0.25">
      <c r="A286">
        <f t="shared" si="4"/>
        <v>1100428</v>
      </c>
      <c r="B286">
        <v>11</v>
      </c>
      <c r="C286">
        <v>428</v>
      </c>
      <c r="D286">
        <v>0.928391814231873</v>
      </c>
      <c r="E286">
        <v>8032</v>
      </c>
    </row>
    <row r="287" spans="1:5" x14ac:dyDescent="0.25">
      <c r="A287">
        <f t="shared" si="4"/>
        <v>1100429</v>
      </c>
      <c r="B287">
        <v>11</v>
      </c>
      <c r="C287">
        <v>429</v>
      </c>
      <c r="D287">
        <v>0.89951062202453602</v>
      </c>
      <c r="E287">
        <v>7189</v>
      </c>
    </row>
    <row r="288" spans="1:5" x14ac:dyDescent="0.25">
      <c r="A288">
        <f t="shared" si="4"/>
        <v>1100430</v>
      </c>
      <c r="B288">
        <v>11</v>
      </c>
      <c r="C288">
        <v>430</v>
      </c>
      <c r="D288">
        <v>1.0077090263366699</v>
      </c>
      <c r="E288">
        <v>8191</v>
      </c>
    </row>
    <row r="289" spans="1:5" x14ac:dyDescent="0.25">
      <c r="A289">
        <f t="shared" si="4"/>
        <v>1100431</v>
      </c>
      <c r="B289">
        <v>11</v>
      </c>
      <c r="C289">
        <v>431</v>
      </c>
      <c r="D289">
        <v>1.06403195858002</v>
      </c>
      <c r="E289">
        <v>5924</v>
      </c>
    </row>
    <row r="290" spans="1:5" x14ac:dyDescent="0.25">
      <c r="A290">
        <f t="shared" si="4"/>
        <v>1100432</v>
      </c>
      <c r="B290">
        <v>11</v>
      </c>
      <c r="C290">
        <v>432</v>
      </c>
      <c r="D290">
        <v>0.97323995828628496</v>
      </c>
      <c r="E290">
        <v>4085</v>
      </c>
    </row>
    <row r="291" spans="1:5" x14ac:dyDescent="0.25">
      <c r="A291">
        <f t="shared" si="4"/>
        <v>1100433</v>
      </c>
      <c r="B291">
        <v>11</v>
      </c>
      <c r="C291">
        <v>433</v>
      </c>
      <c r="D291">
        <v>1.0545954704284699</v>
      </c>
      <c r="E291">
        <v>6426</v>
      </c>
    </row>
    <row r="292" spans="1:5" x14ac:dyDescent="0.25">
      <c r="A292">
        <f t="shared" si="4"/>
        <v>1100501</v>
      </c>
      <c r="B292">
        <v>11</v>
      </c>
      <c r="C292">
        <v>501</v>
      </c>
      <c r="D292">
        <v>0.96873545646667503</v>
      </c>
      <c r="E292">
        <v>5210</v>
      </c>
    </row>
    <row r="293" spans="1:5" x14ac:dyDescent="0.25">
      <c r="A293">
        <f t="shared" si="4"/>
        <v>1100502.02</v>
      </c>
      <c r="B293">
        <v>11</v>
      </c>
      <c r="C293">
        <v>502.02</v>
      </c>
      <c r="D293">
        <v>0.98765748739242598</v>
      </c>
      <c r="E293">
        <v>8525</v>
      </c>
    </row>
    <row r="294" spans="1:5" x14ac:dyDescent="0.25">
      <c r="A294">
        <f t="shared" si="4"/>
        <v>1100502.03</v>
      </c>
      <c r="B294">
        <v>11</v>
      </c>
      <c r="C294">
        <v>502.03</v>
      </c>
      <c r="D294">
        <v>1.0824019908905</v>
      </c>
      <c r="E294">
        <v>4430</v>
      </c>
    </row>
    <row r="295" spans="1:5" x14ac:dyDescent="0.25">
      <c r="A295">
        <f t="shared" si="4"/>
        <v>1100502.04</v>
      </c>
      <c r="B295">
        <v>11</v>
      </c>
      <c r="C295">
        <v>502.04</v>
      </c>
      <c r="D295">
        <v>1.0135858058929399</v>
      </c>
      <c r="E295">
        <v>7105</v>
      </c>
    </row>
    <row r="296" spans="1:5" x14ac:dyDescent="0.25">
      <c r="A296">
        <f t="shared" si="4"/>
        <v>1100503.01</v>
      </c>
      <c r="B296">
        <v>11</v>
      </c>
      <c r="C296">
        <v>503.01</v>
      </c>
      <c r="D296">
        <v>0.95049148797988903</v>
      </c>
      <c r="E296">
        <v>7971</v>
      </c>
    </row>
    <row r="297" spans="1:5" x14ac:dyDescent="0.25">
      <c r="A297">
        <f t="shared" si="4"/>
        <v>1100503.03</v>
      </c>
      <c r="B297">
        <v>11</v>
      </c>
      <c r="C297">
        <v>503.03</v>
      </c>
      <c r="D297">
        <v>0.82095468044280995</v>
      </c>
      <c r="E297">
        <v>5846</v>
      </c>
    </row>
    <row r="298" spans="1:5" x14ac:dyDescent="0.25">
      <c r="A298">
        <f t="shared" si="4"/>
        <v>1100503.05</v>
      </c>
      <c r="B298">
        <v>11</v>
      </c>
      <c r="C298">
        <v>503.05</v>
      </c>
      <c r="D298">
        <v>0.88335329294204701</v>
      </c>
      <c r="E298">
        <v>7413</v>
      </c>
    </row>
    <row r="299" spans="1:5" x14ac:dyDescent="0.25">
      <c r="A299">
        <f t="shared" si="4"/>
        <v>1100503.06</v>
      </c>
      <c r="B299">
        <v>11</v>
      </c>
      <c r="C299">
        <v>503.06</v>
      </c>
      <c r="D299">
        <v>0.92784655094146695</v>
      </c>
      <c r="E299">
        <v>4089</v>
      </c>
    </row>
    <row r="300" spans="1:5" x14ac:dyDescent="0.25">
      <c r="A300">
        <f t="shared" si="4"/>
        <v>1100503.07</v>
      </c>
      <c r="B300">
        <v>11</v>
      </c>
      <c r="C300">
        <v>503.07</v>
      </c>
      <c r="D300">
        <v>0.83980441093444802</v>
      </c>
      <c r="E300">
        <v>6225</v>
      </c>
    </row>
    <row r="301" spans="1:5" x14ac:dyDescent="0.25">
      <c r="A301">
        <f t="shared" si="4"/>
        <v>1100503.08</v>
      </c>
      <c r="B301">
        <v>11</v>
      </c>
      <c r="C301">
        <v>503.08</v>
      </c>
      <c r="D301">
        <v>0.76028174161911</v>
      </c>
      <c r="E301">
        <v>3234</v>
      </c>
    </row>
    <row r="302" spans="1:5" x14ac:dyDescent="0.25">
      <c r="A302">
        <f t="shared" si="4"/>
        <v>1100504</v>
      </c>
      <c r="B302">
        <v>11</v>
      </c>
      <c r="C302">
        <v>504</v>
      </c>
      <c r="D302">
        <v>1.0717079639434799</v>
      </c>
      <c r="E302">
        <v>8856</v>
      </c>
    </row>
    <row r="303" spans="1:5" x14ac:dyDescent="0.25">
      <c r="A303">
        <f t="shared" si="4"/>
        <v>1100505</v>
      </c>
      <c r="B303">
        <v>11</v>
      </c>
      <c r="C303">
        <v>505</v>
      </c>
      <c r="D303">
        <v>0.96926885843277</v>
      </c>
      <c r="E303">
        <v>7946</v>
      </c>
    </row>
    <row r="304" spans="1:5" x14ac:dyDescent="0.25">
      <c r="A304">
        <f t="shared" si="4"/>
        <v>1100506</v>
      </c>
      <c r="B304">
        <v>11</v>
      </c>
      <c r="C304">
        <v>506</v>
      </c>
      <c r="D304">
        <v>1.0223470926284799</v>
      </c>
      <c r="E304">
        <v>7366</v>
      </c>
    </row>
    <row r="305" spans="1:5" x14ac:dyDescent="0.25">
      <c r="A305">
        <f t="shared" si="4"/>
        <v>1100507.01</v>
      </c>
      <c r="B305">
        <v>11</v>
      </c>
      <c r="C305">
        <v>507.01</v>
      </c>
      <c r="D305">
        <v>0.88693541288375899</v>
      </c>
      <c r="E305">
        <v>3620</v>
      </c>
    </row>
    <row r="306" spans="1:5" x14ac:dyDescent="0.25">
      <c r="A306">
        <f t="shared" si="4"/>
        <v>1100507.02</v>
      </c>
      <c r="B306">
        <v>11</v>
      </c>
      <c r="C306">
        <v>507.02</v>
      </c>
      <c r="D306">
        <v>0.87741518020629905</v>
      </c>
      <c r="E306">
        <v>6092</v>
      </c>
    </row>
    <row r="307" spans="1:5" x14ac:dyDescent="0.25">
      <c r="A307">
        <f t="shared" si="4"/>
        <v>1100508</v>
      </c>
      <c r="B307">
        <v>11</v>
      </c>
      <c r="C307">
        <v>508</v>
      </c>
      <c r="D307">
        <v>0.78694784641265902</v>
      </c>
      <c r="E307">
        <v>4991</v>
      </c>
    </row>
    <row r="308" spans="1:5" x14ac:dyDescent="0.25">
      <c r="A308">
        <f t="shared" si="4"/>
        <v>1100509</v>
      </c>
      <c r="B308">
        <v>11</v>
      </c>
      <c r="C308">
        <v>509</v>
      </c>
      <c r="D308">
        <v>0.97967636585235596</v>
      </c>
      <c r="E308">
        <v>7149</v>
      </c>
    </row>
    <row r="309" spans="1:5" x14ac:dyDescent="0.25">
      <c r="A309">
        <f t="shared" si="4"/>
        <v>1100510</v>
      </c>
      <c r="B309">
        <v>11</v>
      </c>
      <c r="C309">
        <v>510</v>
      </c>
      <c r="D309">
        <v>1.09758841991425</v>
      </c>
      <c r="E309">
        <v>5600</v>
      </c>
    </row>
    <row r="310" spans="1:5" x14ac:dyDescent="0.25">
      <c r="A310">
        <f t="shared" si="4"/>
        <v>1100601.05</v>
      </c>
      <c r="B310">
        <v>11</v>
      </c>
      <c r="C310">
        <v>601.04999999999995</v>
      </c>
      <c r="D310">
        <v>1.0271861553192101</v>
      </c>
      <c r="E310">
        <v>7220</v>
      </c>
    </row>
    <row r="311" spans="1:5" x14ac:dyDescent="0.25">
      <c r="A311">
        <f t="shared" si="4"/>
        <v>1100601.06</v>
      </c>
      <c r="B311">
        <v>11</v>
      </c>
      <c r="C311">
        <v>601.05999999999995</v>
      </c>
      <c r="D311">
        <v>0.98489725589752197</v>
      </c>
      <c r="E311">
        <v>8503</v>
      </c>
    </row>
    <row r="312" spans="1:5" x14ac:dyDescent="0.25">
      <c r="A312">
        <f t="shared" si="4"/>
        <v>1100601.07</v>
      </c>
      <c r="B312">
        <v>11</v>
      </c>
      <c r="C312">
        <v>601.07000000000005</v>
      </c>
      <c r="D312">
        <v>0.76130414009094205</v>
      </c>
      <c r="E312">
        <v>3202</v>
      </c>
    </row>
    <row r="313" spans="1:5" x14ac:dyDescent="0.25">
      <c r="A313">
        <f t="shared" si="4"/>
        <v>1100601.08</v>
      </c>
      <c r="B313">
        <v>11</v>
      </c>
      <c r="C313">
        <v>601.08000000000004</v>
      </c>
      <c r="D313">
        <v>1.08547651767731</v>
      </c>
      <c r="E313">
        <v>7232</v>
      </c>
    </row>
    <row r="314" spans="1:5" x14ac:dyDescent="0.25">
      <c r="A314">
        <f t="shared" si="4"/>
        <v>1100601.0900000001</v>
      </c>
      <c r="B314">
        <v>11</v>
      </c>
      <c r="C314">
        <v>601.09</v>
      </c>
      <c r="D314">
        <v>1.0329849720001201</v>
      </c>
      <c r="E314">
        <v>2725</v>
      </c>
    </row>
    <row r="315" spans="1:5" x14ac:dyDescent="0.25">
      <c r="A315">
        <f t="shared" si="4"/>
        <v>1100601.1000000001</v>
      </c>
      <c r="B315">
        <v>11</v>
      </c>
      <c r="C315">
        <v>601.1</v>
      </c>
      <c r="D315">
        <v>0.996562540531158</v>
      </c>
      <c r="E315">
        <v>7847</v>
      </c>
    </row>
    <row r="316" spans="1:5" x14ac:dyDescent="0.25">
      <c r="A316">
        <f t="shared" si="4"/>
        <v>1100601.1100000001</v>
      </c>
      <c r="B316">
        <v>11</v>
      </c>
      <c r="C316">
        <v>601.11</v>
      </c>
      <c r="D316">
        <v>0.98823988437652599</v>
      </c>
      <c r="E316">
        <v>5380</v>
      </c>
    </row>
    <row r="317" spans="1:5" x14ac:dyDescent="0.25">
      <c r="A317">
        <f t="shared" si="4"/>
        <v>1100601.1200000001</v>
      </c>
      <c r="B317">
        <v>11</v>
      </c>
      <c r="C317">
        <v>601.12</v>
      </c>
      <c r="D317">
        <v>0.95013642311096203</v>
      </c>
      <c r="E317">
        <v>5491</v>
      </c>
    </row>
    <row r="318" spans="1:5" x14ac:dyDescent="0.25">
      <c r="A318">
        <f t="shared" si="4"/>
        <v>1100601.1299999999</v>
      </c>
      <c r="B318">
        <v>11</v>
      </c>
      <c r="C318">
        <v>601.13</v>
      </c>
      <c r="D318">
        <v>1.1887247562408401</v>
      </c>
      <c r="E318">
        <v>8114</v>
      </c>
    </row>
    <row r="319" spans="1:5" x14ac:dyDescent="0.25">
      <c r="A319">
        <f t="shared" si="4"/>
        <v>1100601.1399999999</v>
      </c>
      <c r="B319">
        <v>11</v>
      </c>
      <c r="C319">
        <v>601.14</v>
      </c>
      <c r="D319">
        <v>1.0715399980545</v>
      </c>
      <c r="E319">
        <v>7122</v>
      </c>
    </row>
    <row r="320" spans="1:5" x14ac:dyDescent="0.25">
      <c r="A320">
        <f t="shared" si="4"/>
        <v>1100601.1499999999</v>
      </c>
      <c r="B320">
        <v>11</v>
      </c>
      <c r="C320">
        <v>601.15</v>
      </c>
      <c r="D320">
        <v>1.08707547187805</v>
      </c>
      <c r="E320">
        <v>7363</v>
      </c>
    </row>
    <row r="321" spans="1:5" x14ac:dyDescent="0.25">
      <c r="A321">
        <f t="shared" si="4"/>
        <v>1100601.1599999999</v>
      </c>
      <c r="B321">
        <v>11</v>
      </c>
      <c r="C321">
        <v>601.16</v>
      </c>
      <c r="D321">
        <v>0.979331254959106</v>
      </c>
      <c r="E321">
        <v>7269</v>
      </c>
    </row>
    <row r="322" spans="1:5" x14ac:dyDescent="0.25">
      <c r="A322">
        <f t="shared" si="4"/>
        <v>1100601.17</v>
      </c>
      <c r="B322">
        <v>11</v>
      </c>
      <c r="C322">
        <v>601.16999999999996</v>
      </c>
      <c r="D322">
        <v>0.96017718315124501</v>
      </c>
      <c r="E322">
        <v>5949</v>
      </c>
    </row>
    <row r="323" spans="1:5" x14ac:dyDescent="0.25">
      <c r="A323">
        <f t="shared" ref="A323:A386" si="5">B323*100000+C323</f>
        <v>1100601.18</v>
      </c>
      <c r="B323">
        <v>11</v>
      </c>
      <c r="C323">
        <v>601.17999999999995</v>
      </c>
      <c r="D323">
        <v>1.15809237957001</v>
      </c>
      <c r="E323">
        <v>4742</v>
      </c>
    </row>
    <row r="324" spans="1:5" x14ac:dyDescent="0.25">
      <c r="A324">
        <f t="shared" si="5"/>
        <v>1100601.19</v>
      </c>
      <c r="B324">
        <v>11</v>
      </c>
      <c r="C324">
        <v>601.19000000000005</v>
      </c>
      <c r="D324">
        <v>1.19275546073914</v>
      </c>
      <c r="E324">
        <v>4263</v>
      </c>
    </row>
    <row r="325" spans="1:5" x14ac:dyDescent="0.25">
      <c r="A325">
        <f t="shared" si="5"/>
        <v>1100601.2</v>
      </c>
      <c r="B325">
        <v>11</v>
      </c>
      <c r="C325">
        <v>601.20000000000005</v>
      </c>
      <c r="D325">
        <v>1.1849601268768299</v>
      </c>
      <c r="E325">
        <v>7092</v>
      </c>
    </row>
    <row r="326" spans="1:5" x14ac:dyDescent="0.25">
      <c r="A326">
        <f t="shared" si="5"/>
        <v>1100601.21</v>
      </c>
      <c r="B326">
        <v>11</v>
      </c>
      <c r="C326">
        <v>601.21</v>
      </c>
      <c r="D326">
        <v>1.3899906873703001</v>
      </c>
      <c r="E326">
        <v>5285</v>
      </c>
    </row>
    <row r="327" spans="1:5" x14ac:dyDescent="0.25">
      <c r="A327">
        <f t="shared" si="5"/>
        <v>1100601.22</v>
      </c>
      <c r="B327">
        <v>11</v>
      </c>
      <c r="C327">
        <v>601.22</v>
      </c>
      <c r="D327">
        <v>1.08793020248413</v>
      </c>
      <c r="E327">
        <v>4422</v>
      </c>
    </row>
    <row r="328" spans="1:5" x14ac:dyDescent="0.25">
      <c r="A328">
        <f t="shared" si="5"/>
        <v>1100602.03</v>
      </c>
      <c r="B328">
        <v>11</v>
      </c>
      <c r="C328">
        <v>602.03</v>
      </c>
      <c r="D328">
        <v>0.92260819673538197</v>
      </c>
      <c r="E328">
        <v>6249</v>
      </c>
    </row>
    <row r="329" spans="1:5" x14ac:dyDescent="0.25">
      <c r="A329">
        <f t="shared" si="5"/>
        <v>1100602.04</v>
      </c>
      <c r="B329">
        <v>11</v>
      </c>
      <c r="C329">
        <v>602.04</v>
      </c>
      <c r="D329">
        <v>0.96171897649765004</v>
      </c>
      <c r="E329">
        <v>7618</v>
      </c>
    </row>
    <row r="330" spans="1:5" x14ac:dyDescent="0.25">
      <c r="A330">
        <f t="shared" si="5"/>
        <v>1100602.05</v>
      </c>
      <c r="B330">
        <v>11</v>
      </c>
      <c r="C330">
        <v>602.04999999999995</v>
      </c>
      <c r="D330">
        <v>0.92338472604751598</v>
      </c>
      <c r="E330">
        <v>8313</v>
      </c>
    </row>
    <row r="331" spans="1:5" x14ac:dyDescent="0.25">
      <c r="A331">
        <f t="shared" si="5"/>
        <v>1100602.06</v>
      </c>
      <c r="B331">
        <v>11</v>
      </c>
      <c r="C331">
        <v>602.05999999999995</v>
      </c>
      <c r="D331">
        <v>0.86765170097351096</v>
      </c>
      <c r="E331">
        <v>4623</v>
      </c>
    </row>
    <row r="332" spans="1:5" x14ac:dyDescent="0.25">
      <c r="A332">
        <f t="shared" si="5"/>
        <v>1100602.07</v>
      </c>
      <c r="B332">
        <v>11</v>
      </c>
      <c r="C332">
        <v>602.07000000000005</v>
      </c>
      <c r="D332">
        <v>0.84557735919952404</v>
      </c>
      <c r="E332">
        <v>3796</v>
      </c>
    </row>
    <row r="333" spans="1:5" x14ac:dyDescent="0.25">
      <c r="A333">
        <f t="shared" si="5"/>
        <v>1100602.08</v>
      </c>
      <c r="B333">
        <v>11</v>
      </c>
      <c r="C333">
        <v>602.08000000000004</v>
      </c>
      <c r="D333">
        <v>0.98999375104904197</v>
      </c>
      <c r="E333">
        <v>5784</v>
      </c>
    </row>
    <row r="334" spans="1:5" x14ac:dyDescent="0.25">
      <c r="A334">
        <f t="shared" si="5"/>
        <v>1100602.0900000001</v>
      </c>
      <c r="B334">
        <v>11</v>
      </c>
      <c r="C334">
        <v>602.09</v>
      </c>
      <c r="D334">
        <v>1.01292753219604</v>
      </c>
      <c r="E334">
        <v>2698</v>
      </c>
    </row>
    <row r="335" spans="1:5" x14ac:dyDescent="0.25">
      <c r="A335">
        <f t="shared" si="5"/>
        <v>1100603.01</v>
      </c>
      <c r="B335">
        <v>11</v>
      </c>
      <c r="C335">
        <v>603.01</v>
      </c>
      <c r="D335">
        <v>0.88951683044433605</v>
      </c>
      <c r="E335">
        <v>5064</v>
      </c>
    </row>
    <row r="336" spans="1:5" x14ac:dyDescent="0.25">
      <c r="A336">
        <f t="shared" si="5"/>
        <v>1100603.02</v>
      </c>
      <c r="B336">
        <v>11</v>
      </c>
      <c r="C336">
        <v>603.02</v>
      </c>
      <c r="D336">
        <v>0.78030586242675803</v>
      </c>
      <c r="E336">
        <v>6145</v>
      </c>
    </row>
    <row r="337" spans="1:5" x14ac:dyDescent="0.25">
      <c r="A337">
        <f t="shared" si="5"/>
        <v>1100603.03</v>
      </c>
      <c r="B337">
        <v>11</v>
      </c>
      <c r="C337">
        <v>603.03</v>
      </c>
      <c r="D337">
        <v>0.77443915605545</v>
      </c>
      <c r="E337">
        <v>5150</v>
      </c>
    </row>
    <row r="338" spans="1:5" x14ac:dyDescent="0.25">
      <c r="A338">
        <f t="shared" si="5"/>
        <v>1100603.04</v>
      </c>
      <c r="B338">
        <v>11</v>
      </c>
      <c r="C338">
        <v>603.04</v>
      </c>
      <c r="D338">
        <v>0.76232004165649403</v>
      </c>
      <c r="E338">
        <v>3562</v>
      </c>
    </row>
    <row r="339" spans="1:5" x14ac:dyDescent="0.25">
      <c r="A339">
        <f t="shared" si="5"/>
        <v>1100604.01</v>
      </c>
      <c r="B339">
        <v>11</v>
      </c>
      <c r="C339">
        <v>604.01</v>
      </c>
      <c r="D339">
        <v>0.81872516870498702</v>
      </c>
      <c r="E339">
        <v>4967</v>
      </c>
    </row>
    <row r="340" spans="1:5" x14ac:dyDescent="0.25">
      <c r="A340">
        <f t="shared" si="5"/>
        <v>1100604.02</v>
      </c>
      <c r="B340">
        <v>11</v>
      </c>
      <c r="C340">
        <v>604.02</v>
      </c>
      <c r="D340">
        <v>0.80852901935577404</v>
      </c>
      <c r="E340">
        <v>6790</v>
      </c>
    </row>
    <row r="341" spans="1:5" x14ac:dyDescent="0.25">
      <c r="A341">
        <f t="shared" si="5"/>
        <v>1100604.03</v>
      </c>
      <c r="B341">
        <v>11</v>
      </c>
      <c r="C341">
        <v>604.03</v>
      </c>
      <c r="D341">
        <v>0.85033601522445701</v>
      </c>
      <c r="E341">
        <v>5643</v>
      </c>
    </row>
    <row r="342" spans="1:5" x14ac:dyDescent="0.25">
      <c r="A342">
        <f t="shared" si="5"/>
        <v>1100605.01</v>
      </c>
      <c r="B342">
        <v>11</v>
      </c>
      <c r="C342">
        <v>605.01</v>
      </c>
      <c r="D342">
        <v>0.99187314510345503</v>
      </c>
      <c r="E342">
        <v>6318</v>
      </c>
    </row>
    <row r="343" spans="1:5" x14ac:dyDescent="0.25">
      <c r="A343">
        <f t="shared" si="5"/>
        <v>1100605.03</v>
      </c>
      <c r="B343">
        <v>11</v>
      </c>
      <c r="C343">
        <v>605.03</v>
      </c>
      <c r="D343">
        <v>1.24309635162354</v>
      </c>
      <c r="E343">
        <v>4403</v>
      </c>
    </row>
    <row r="344" spans="1:5" x14ac:dyDescent="0.25">
      <c r="A344">
        <f t="shared" si="5"/>
        <v>1100605.04</v>
      </c>
      <c r="B344">
        <v>11</v>
      </c>
      <c r="C344">
        <v>605.04</v>
      </c>
      <c r="D344">
        <v>1.4292898178100599</v>
      </c>
      <c r="E344">
        <v>4569</v>
      </c>
    </row>
    <row r="345" spans="1:5" x14ac:dyDescent="0.25">
      <c r="A345">
        <f t="shared" si="5"/>
        <v>1100605.05</v>
      </c>
      <c r="B345">
        <v>11</v>
      </c>
      <c r="C345">
        <v>605.04999999999995</v>
      </c>
      <c r="D345">
        <v>0.93523234128952004</v>
      </c>
      <c r="E345">
        <v>4301</v>
      </c>
    </row>
    <row r="346" spans="1:5" x14ac:dyDescent="0.25">
      <c r="A346">
        <f t="shared" si="5"/>
        <v>1100606.01</v>
      </c>
      <c r="B346">
        <v>11</v>
      </c>
      <c r="C346">
        <v>606.01</v>
      </c>
      <c r="D346">
        <v>1.0567973852157599</v>
      </c>
      <c r="E346">
        <v>8029</v>
      </c>
    </row>
    <row r="347" spans="1:5" x14ac:dyDescent="0.25">
      <c r="A347">
        <f t="shared" si="5"/>
        <v>1100606.03</v>
      </c>
      <c r="B347">
        <v>11</v>
      </c>
      <c r="C347">
        <v>606.03</v>
      </c>
      <c r="D347">
        <v>1.2454963922500599</v>
      </c>
      <c r="E347">
        <v>4520</v>
      </c>
    </row>
    <row r="348" spans="1:5" x14ac:dyDescent="0.25">
      <c r="A348">
        <f t="shared" si="5"/>
        <v>1100606.04</v>
      </c>
      <c r="B348">
        <v>11</v>
      </c>
      <c r="C348">
        <v>606.04</v>
      </c>
      <c r="D348">
        <v>1.14549672603607</v>
      </c>
      <c r="E348">
        <v>9689</v>
      </c>
    </row>
    <row r="349" spans="1:5" x14ac:dyDescent="0.25">
      <c r="A349">
        <f t="shared" si="5"/>
        <v>1100606.05</v>
      </c>
      <c r="B349">
        <v>11</v>
      </c>
      <c r="C349">
        <v>606.04999999999995</v>
      </c>
      <c r="D349">
        <v>1.04198563098907</v>
      </c>
      <c r="E349">
        <v>3230</v>
      </c>
    </row>
    <row r="350" spans="1:5" x14ac:dyDescent="0.25">
      <c r="A350">
        <f t="shared" si="5"/>
        <v>1100607</v>
      </c>
      <c r="B350">
        <v>11</v>
      </c>
      <c r="C350">
        <v>607</v>
      </c>
      <c r="D350">
        <v>1.17712473869324</v>
      </c>
      <c r="E350">
        <v>2450</v>
      </c>
    </row>
    <row r="351" spans="1:5" x14ac:dyDescent="0.25">
      <c r="A351">
        <f t="shared" si="5"/>
        <v>1100608</v>
      </c>
      <c r="B351">
        <v>11</v>
      </c>
      <c r="C351">
        <v>608</v>
      </c>
      <c r="D351">
        <v>1.0600745677948</v>
      </c>
      <c r="E351">
        <v>8295</v>
      </c>
    </row>
    <row r="352" spans="1:5" x14ac:dyDescent="0.25">
      <c r="A352">
        <f t="shared" si="5"/>
        <v>1100609</v>
      </c>
      <c r="B352">
        <v>11</v>
      </c>
      <c r="C352">
        <v>609</v>
      </c>
      <c r="D352">
        <v>1.36601626873016</v>
      </c>
      <c r="E352">
        <v>4512</v>
      </c>
    </row>
    <row r="353" spans="1:5" x14ac:dyDescent="0.25">
      <c r="A353">
        <f t="shared" si="5"/>
        <v>1100610.01</v>
      </c>
      <c r="B353">
        <v>11</v>
      </c>
      <c r="C353">
        <v>610.01</v>
      </c>
      <c r="D353">
        <v>1.36506283283234</v>
      </c>
      <c r="E353">
        <v>7190</v>
      </c>
    </row>
    <row r="354" spans="1:5" x14ac:dyDescent="0.25">
      <c r="A354">
        <f t="shared" si="5"/>
        <v>1100610.02</v>
      </c>
      <c r="B354">
        <v>11</v>
      </c>
      <c r="C354">
        <v>610.02</v>
      </c>
      <c r="D354">
        <v>1.1823042631149301</v>
      </c>
      <c r="E354">
        <v>7615</v>
      </c>
    </row>
    <row r="355" spans="1:5" x14ac:dyDescent="0.25">
      <c r="A355">
        <f t="shared" si="5"/>
        <v>1100611</v>
      </c>
      <c r="B355">
        <v>11</v>
      </c>
      <c r="C355">
        <v>611</v>
      </c>
      <c r="D355">
        <v>0.91763460636138905</v>
      </c>
      <c r="E355">
        <v>8128</v>
      </c>
    </row>
    <row r="356" spans="1:5" x14ac:dyDescent="0.25">
      <c r="A356">
        <f t="shared" si="5"/>
        <v>1100701.01</v>
      </c>
      <c r="B356">
        <v>11</v>
      </c>
      <c r="C356">
        <v>701.01</v>
      </c>
      <c r="D356">
        <v>0.85393708944320701</v>
      </c>
      <c r="E356">
        <v>8988</v>
      </c>
    </row>
    <row r="357" spans="1:5" x14ac:dyDescent="0.25">
      <c r="A357">
        <f t="shared" si="5"/>
        <v>1100701.02</v>
      </c>
      <c r="B357">
        <v>11</v>
      </c>
      <c r="C357">
        <v>701.02</v>
      </c>
      <c r="D357">
        <v>1.0697001218795801</v>
      </c>
      <c r="E357">
        <v>1316</v>
      </c>
    </row>
    <row r="358" spans="1:5" x14ac:dyDescent="0.25">
      <c r="A358">
        <f t="shared" si="5"/>
        <v>1100702.03</v>
      </c>
      <c r="B358">
        <v>11</v>
      </c>
      <c r="C358">
        <v>702.03</v>
      </c>
      <c r="D358">
        <v>1.0443421602249101</v>
      </c>
      <c r="E358">
        <v>8303</v>
      </c>
    </row>
    <row r="359" spans="1:5" x14ac:dyDescent="0.25">
      <c r="A359">
        <f t="shared" si="5"/>
        <v>1100702.04</v>
      </c>
      <c r="B359">
        <v>11</v>
      </c>
      <c r="C359">
        <v>702.04</v>
      </c>
      <c r="D359">
        <v>0.92733073234558105</v>
      </c>
      <c r="E359">
        <v>4484</v>
      </c>
    </row>
    <row r="360" spans="1:5" x14ac:dyDescent="0.25">
      <c r="A360">
        <f t="shared" si="5"/>
        <v>1100702.05</v>
      </c>
      <c r="B360">
        <v>11</v>
      </c>
      <c r="C360">
        <v>702.05</v>
      </c>
      <c r="D360">
        <v>1.11870241165161</v>
      </c>
      <c r="E360">
        <v>5254</v>
      </c>
    </row>
    <row r="361" spans="1:5" x14ac:dyDescent="0.25">
      <c r="A361">
        <f t="shared" si="5"/>
        <v>1100702.06</v>
      </c>
      <c r="B361">
        <v>11</v>
      </c>
      <c r="C361">
        <v>702.06</v>
      </c>
      <c r="D361">
        <v>1.3468936681747401</v>
      </c>
      <c r="E361">
        <v>12680</v>
      </c>
    </row>
    <row r="362" spans="1:5" x14ac:dyDescent="0.25">
      <c r="A362">
        <f t="shared" si="5"/>
        <v>1100702.07</v>
      </c>
      <c r="B362">
        <v>11</v>
      </c>
      <c r="C362">
        <v>702.07</v>
      </c>
      <c r="D362">
        <v>1.0421109199523899</v>
      </c>
      <c r="E362">
        <v>5390</v>
      </c>
    </row>
    <row r="363" spans="1:5" x14ac:dyDescent="0.25">
      <c r="A363">
        <f t="shared" si="5"/>
        <v>1100703.04</v>
      </c>
      <c r="B363">
        <v>11</v>
      </c>
      <c r="C363">
        <v>703.04</v>
      </c>
      <c r="D363">
        <v>1.3853622674942001</v>
      </c>
      <c r="E363">
        <v>7404</v>
      </c>
    </row>
    <row r="364" spans="1:5" x14ac:dyDescent="0.25">
      <c r="A364">
        <f t="shared" si="5"/>
        <v>1100703.05</v>
      </c>
      <c r="B364">
        <v>11</v>
      </c>
      <c r="C364">
        <v>703.05</v>
      </c>
      <c r="D364">
        <v>1.08002948760986</v>
      </c>
      <c r="E364">
        <v>7900</v>
      </c>
    </row>
    <row r="365" spans="1:5" x14ac:dyDescent="0.25">
      <c r="A365">
        <f t="shared" si="5"/>
        <v>1100703.06</v>
      </c>
      <c r="B365">
        <v>11</v>
      </c>
      <c r="C365">
        <v>703.06</v>
      </c>
      <c r="D365">
        <v>1.5569872856140099</v>
      </c>
      <c r="E365">
        <v>7584</v>
      </c>
    </row>
    <row r="366" spans="1:5" x14ac:dyDescent="0.25">
      <c r="A366">
        <f t="shared" si="5"/>
        <v>1100703.07</v>
      </c>
      <c r="B366">
        <v>11</v>
      </c>
      <c r="C366">
        <v>703.07</v>
      </c>
      <c r="D366">
        <v>1.4937446117401101</v>
      </c>
      <c r="E366">
        <v>21562</v>
      </c>
    </row>
    <row r="367" spans="1:5" x14ac:dyDescent="0.25">
      <c r="A367">
        <f t="shared" si="5"/>
        <v>1100703.08</v>
      </c>
      <c r="B367">
        <v>11</v>
      </c>
      <c r="C367">
        <v>703.08</v>
      </c>
      <c r="D367">
        <v>1.3858716487884499</v>
      </c>
      <c r="E367">
        <v>11535</v>
      </c>
    </row>
    <row r="368" spans="1:5" x14ac:dyDescent="0.25">
      <c r="A368">
        <f t="shared" si="5"/>
        <v>1100703.0900000001</v>
      </c>
      <c r="B368">
        <v>11</v>
      </c>
      <c r="C368">
        <v>703.09</v>
      </c>
      <c r="D368">
        <v>1.0330673456192001</v>
      </c>
      <c r="E368">
        <v>8632</v>
      </c>
    </row>
    <row r="369" spans="1:5" x14ac:dyDescent="0.25">
      <c r="A369">
        <f t="shared" si="5"/>
        <v>1100703.1000000001</v>
      </c>
      <c r="B369">
        <v>11</v>
      </c>
      <c r="C369">
        <v>703.1</v>
      </c>
      <c r="D369">
        <v>1.1914823055267301</v>
      </c>
      <c r="E369">
        <v>3390</v>
      </c>
    </row>
    <row r="370" spans="1:5" x14ac:dyDescent="0.25">
      <c r="A370">
        <f t="shared" si="5"/>
        <v>1100703.1100000001</v>
      </c>
      <c r="B370">
        <v>11</v>
      </c>
      <c r="C370">
        <v>703.11</v>
      </c>
      <c r="D370">
        <v>1.26781117916107</v>
      </c>
      <c r="E370">
        <v>6096</v>
      </c>
    </row>
    <row r="371" spans="1:5" x14ac:dyDescent="0.25">
      <c r="A371">
        <f t="shared" si="5"/>
        <v>1100703.1200000001</v>
      </c>
      <c r="B371">
        <v>11</v>
      </c>
      <c r="C371">
        <v>703.12</v>
      </c>
      <c r="D371">
        <v>1.36908531188965</v>
      </c>
      <c r="E371">
        <v>6517</v>
      </c>
    </row>
    <row r="372" spans="1:5" x14ac:dyDescent="0.25">
      <c r="A372">
        <f t="shared" si="5"/>
        <v>1100703.1299999999</v>
      </c>
      <c r="B372">
        <v>11</v>
      </c>
      <c r="C372">
        <v>703.13</v>
      </c>
      <c r="D372">
        <v>1.38075435161591</v>
      </c>
      <c r="E372">
        <v>9806</v>
      </c>
    </row>
    <row r="373" spans="1:5" x14ac:dyDescent="0.25">
      <c r="A373">
        <f t="shared" si="5"/>
        <v>1100703.1399999999</v>
      </c>
      <c r="B373">
        <v>11</v>
      </c>
      <c r="C373">
        <v>703.14</v>
      </c>
      <c r="D373">
        <v>1.40931844711304</v>
      </c>
      <c r="E373">
        <v>4801</v>
      </c>
    </row>
    <row r="374" spans="1:5" x14ac:dyDescent="0.25">
      <c r="A374">
        <f t="shared" si="5"/>
        <v>1100703.1499999999</v>
      </c>
      <c r="B374">
        <v>11</v>
      </c>
      <c r="C374">
        <v>703.15</v>
      </c>
      <c r="D374">
        <v>1.24094891548157</v>
      </c>
      <c r="E374">
        <v>5255</v>
      </c>
    </row>
    <row r="375" spans="1:5" x14ac:dyDescent="0.25">
      <c r="A375">
        <f t="shared" si="5"/>
        <v>1100703.1599999999</v>
      </c>
      <c r="B375">
        <v>11</v>
      </c>
      <c r="C375">
        <v>703.16</v>
      </c>
      <c r="D375">
        <v>1.3829028606414799</v>
      </c>
      <c r="E375">
        <v>5703</v>
      </c>
    </row>
    <row r="376" spans="1:5" x14ac:dyDescent="0.25">
      <c r="A376">
        <f t="shared" si="5"/>
        <v>1100704.01</v>
      </c>
      <c r="B376">
        <v>11</v>
      </c>
      <c r="C376">
        <v>704.01</v>
      </c>
      <c r="D376">
        <v>1.30735528469086</v>
      </c>
      <c r="E376">
        <v>6546</v>
      </c>
    </row>
    <row r="377" spans="1:5" x14ac:dyDescent="0.25">
      <c r="A377">
        <f t="shared" si="5"/>
        <v>1100704.02</v>
      </c>
      <c r="B377">
        <v>11</v>
      </c>
      <c r="C377">
        <v>704.02</v>
      </c>
      <c r="D377">
        <v>1.29373395442963</v>
      </c>
      <c r="E377">
        <v>3214</v>
      </c>
    </row>
    <row r="378" spans="1:5" x14ac:dyDescent="0.25">
      <c r="A378">
        <f t="shared" si="5"/>
        <v>1100704.03</v>
      </c>
      <c r="B378">
        <v>11</v>
      </c>
      <c r="C378">
        <v>704.03</v>
      </c>
      <c r="D378">
        <v>1.1239249706268299</v>
      </c>
      <c r="E378">
        <v>4938</v>
      </c>
    </row>
    <row r="379" spans="1:5" x14ac:dyDescent="0.25">
      <c r="A379">
        <f t="shared" si="5"/>
        <v>1100704.04</v>
      </c>
      <c r="B379">
        <v>11</v>
      </c>
      <c r="C379">
        <v>704.04</v>
      </c>
      <c r="D379">
        <v>1.33131015300751</v>
      </c>
      <c r="E379">
        <v>3111</v>
      </c>
    </row>
    <row r="380" spans="1:5" x14ac:dyDescent="0.25">
      <c r="A380">
        <f t="shared" si="5"/>
        <v>1100704.05</v>
      </c>
      <c r="B380">
        <v>11</v>
      </c>
      <c r="C380">
        <v>704.05</v>
      </c>
      <c r="D380">
        <v>1.3542011976242101</v>
      </c>
      <c r="E380">
        <v>5133</v>
      </c>
    </row>
    <row r="381" spans="1:5" x14ac:dyDescent="0.25">
      <c r="A381">
        <f t="shared" si="5"/>
        <v>1100705.01</v>
      </c>
      <c r="B381">
        <v>11</v>
      </c>
      <c r="C381">
        <v>705.01</v>
      </c>
      <c r="D381">
        <v>1.4791730642318699</v>
      </c>
      <c r="E381">
        <v>5931</v>
      </c>
    </row>
    <row r="382" spans="1:5" x14ac:dyDescent="0.25">
      <c r="A382">
        <f t="shared" si="5"/>
        <v>1100705.02</v>
      </c>
      <c r="B382">
        <v>11</v>
      </c>
      <c r="C382">
        <v>705.02</v>
      </c>
      <c r="D382">
        <v>0.91471648216247603</v>
      </c>
      <c r="E382">
        <v>6102</v>
      </c>
    </row>
    <row r="383" spans="1:5" x14ac:dyDescent="0.25">
      <c r="A383">
        <f t="shared" si="5"/>
        <v>1100706</v>
      </c>
      <c r="B383">
        <v>11</v>
      </c>
      <c r="C383">
        <v>706</v>
      </c>
      <c r="D383">
        <v>1.0312292575836199</v>
      </c>
      <c r="E383">
        <v>8298</v>
      </c>
    </row>
    <row r="384" spans="1:5" x14ac:dyDescent="0.25">
      <c r="A384">
        <f t="shared" si="5"/>
        <v>1100801</v>
      </c>
      <c r="B384">
        <v>11</v>
      </c>
      <c r="C384">
        <v>801</v>
      </c>
      <c r="D384">
        <v>0.98648208379745495</v>
      </c>
      <c r="E384">
        <v>9907</v>
      </c>
    </row>
    <row r="385" spans="1:5" x14ac:dyDescent="0.25">
      <c r="A385">
        <f t="shared" si="5"/>
        <v>1100802</v>
      </c>
      <c r="B385">
        <v>11</v>
      </c>
      <c r="C385">
        <v>802</v>
      </c>
      <c r="D385">
        <v>1.1869971752166699</v>
      </c>
      <c r="E385">
        <v>1291</v>
      </c>
    </row>
    <row r="386" spans="1:5" x14ac:dyDescent="0.25">
      <c r="A386">
        <f t="shared" si="5"/>
        <v>1100803</v>
      </c>
      <c r="B386">
        <v>11</v>
      </c>
      <c r="C386">
        <v>803</v>
      </c>
      <c r="D386">
        <v>1.21185910701752</v>
      </c>
      <c r="E386">
        <v>1059</v>
      </c>
    </row>
    <row r="387" spans="1:5" x14ac:dyDescent="0.25">
      <c r="A387">
        <f t="shared" ref="A387:A450" si="6">B387*100000+C387</f>
        <v>1100804.02</v>
      </c>
      <c r="B387">
        <v>11</v>
      </c>
      <c r="C387">
        <v>804.02</v>
      </c>
      <c r="D387">
        <v>0.97889643907546997</v>
      </c>
      <c r="E387">
        <v>3085</v>
      </c>
    </row>
    <row r="388" spans="1:5" x14ac:dyDescent="0.25">
      <c r="A388">
        <f t="shared" si="6"/>
        <v>1100804.03</v>
      </c>
      <c r="B388">
        <v>11</v>
      </c>
      <c r="C388">
        <v>804.03</v>
      </c>
      <c r="D388">
        <v>0.94944477081298795</v>
      </c>
      <c r="E388">
        <v>5068</v>
      </c>
    </row>
    <row r="389" spans="1:5" x14ac:dyDescent="0.25">
      <c r="A389">
        <f t="shared" si="6"/>
        <v>1100804.04</v>
      </c>
      <c r="B389">
        <v>11</v>
      </c>
      <c r="C389">
        <v>804.04</v>
      </c>
      <c r="D389">
        <v>1.08837425708771</v>
      </c>
      <c r="E389">
        <v>8045</v>
      </c>
    </row>
    <row r="390" spans="1:5" x14ac:dyDescent="0.25">
      <c r="A390">
        <f t="shared" si="6"/>
        <v>1100805</v>
      </c>
      <c r="B390">
        <v>11</v>
      </c>
      <c r="C390">
        <v>805</v>
      </c>
      <c r="D390">
        <v>0.78252398967742898</v>
      </c>
      <c r="E390">
        <v>6263</v>
      </c>
    </row>
    <row r="391" spans="1:5" x14ac:dyDescent="0.25">
      <c r="A391">
        <f t="shared" si="6"/>
        <v>1100901</v>
      </c>
      <c r="B391">
        <v>11</v>
      </c>
      <c r="C391">
        <v>901</v>
      </c>
      <c r="D391">
        <v>1.10219585895538</v>
      </c>
      <c r="E391">
        <v>7498</v>
      </c>
    </row>
    <row r="392" spans="1:5" x14ac:dyDescent="0.25">
      <c r="A392">
        <f t="shared" si="6"/>
        <v>1100902</v>
      </c>
      <c r="B392">
        <v>11</v>
      </c>
      <c r="C392">
        <v>902</v>
      </c>
      <c r="D392">
        <v>1.2253732681274401</v>
      </c>
      <c r="E392">
        <v>4143</v>
      </c>
    </row>
    <row r="393" spans="1:5" x14ac:dyDescent="0.25">
      <c r="A393">
        <f t="shared" si="6"/>
        <v>1100903</v>
      </c>
      <c r="B393">
        <v>11</v>
      </c>
      <c r="C393">
        <v>903</v>
      </c>
      <c r="D393">
        <v>0.81873434782028198</v>
      </c>
      <c r="E393">
        <v>11355</v>
      </c>
    </row>
    <row r="394" spans="1:5" x14ac:dyDescent="0.25">
      <c r="A394">
        <f t="shared" si="6"/>
        <v>1100904.01</v>
      </c>
      <c r="B394">
        <v>11</v>
      </c>
      <c r="C394">
        <v>904.01</v>
      </c>
      <c r="D394">
        <v>0.99465131759643599</v>
      </c>
      <c r="E394">
        <v>4672</v>
      </c>
    </row>
    <row r="395" spans="1:5" x14ac:dyDescent="0.25">
      <c r="A395">
        <f t="shared" si="6"/>
        <v>1100904.02</v>
      </c>
      <c r="B395">
        <v>11</v>
      </c>
      <c r="C395">
        <v>904.02</v>
      </c>
      <c r="D395">
        <v>0.84202933311462402</v>
      </c>
      <c r="E395">
        <v>7887</v>
      </c>
    </row>
    <row r="396" spans="1:5" x14ac:dyDescent="0.25">
      <c r="A396">
        <f t="shared" si="6"/>
        <v>1100905.01</v>
      </c>
      <c r="B396">
        <v>11</v>
      </c>
      <c r="C396">
        <v>905.01</v>
      </c>
      <c r="D396">
        <v>0.97555959224700906</v>
      </c>
      <c r="E396">
        <v>6662</v>
      </c>
    </row>
    <row r="397" spans="1:5" x14ac:dyDescent="0.25">
      <c r="A397">
        <f t="shared" si="6"/>
        <v>1100905.02</v>
      </c>
      <c r="B397">
        <v>11</v>
      </c>
      <c r="C397">
        <v>905.02</v>
      </c>
      <c r="D397">
        <v>1.18003070354462</v>
      </c>
      <c r="E397">
        <v>6490</v>
      </c>
    </row>
    <row r="398" spans="1:5" x14ac:dyDescent="0.25">
      <c r="A398">
        <f t="shared" si="6"/>
        <v>1100906</v>
      </c>
      <c r="B398">
        <v>11</v>
      </c>
      <c r="C398">
        <v>906</v>
      </c>
      <c r="D398">
        <v>0.99267822504043601</v>
      </c>
      <c r="E398">
        <v>9172</v>
      </c>
    </row>
    <row r="399" spans="1:5" x14ac:dyDescent="0.25">
      <c r="A399">
        <f t="shared" si="6"/>
        <v>1100907</v>
      </c>
      <c r="B399">
        <v>11</v>
      </c>
      <c r="C399">
        <v>907</v>
      </c>
      <c r="D399">
        <v>1.1371480226516699</v>
      </c>
      <c r="E399">
        <v>7692</v>
      </c>
    </row>
    <row r="400" spans="1:5" x14ac:dyDescent="0.25">
      <c r="A400">
        <f t="shared" si="6"/>
        <v>1100908</v>
      </c>
      <c r="B400">
        <v>11</v>
      </c>
      <c r="C400">
        <v>908</v>
      </c>
      <c r="D400">
        <v>1.0617094039917001</v>
      </c>
      <c r="E400">
        <v>8573</v>
      </c>
    </row>
    <row r="401" spans="1:5" x14ac:dyDescent="0.25">
      <c r="A401">
        <f t="shared" si="6"/>
        <v>1100909</v>
      </c>
      <c r="B401">
        <v>11</v>
      </c>
      <c r="C401">
        <v>909</v>
      </c>
      <c r="D401">
        <v>1.24289155006409</v>
      </c>
      <c r="E401">
        <v>5126</v>
      </c>
    </row>
    <row r="402" spans="1:5" x14ac:dyDescent="0.25">
      <c r="A402">
        <f t="shared" si="6"/>
        <v>1100910</v>
      </c>
      <c r="B402">
        <v>11</v>
      </c>
      <c r="C402">
        <v>910</v>
      </c>
      <c r="D402">
        <v>1.1279097795486499</v>
      </c>
      <c r="E402">
        <v>4301</v>
      </c>
    </row>
    <row r="403" spans="1:5" x14ac:dyDescent="0.25">
      <c r="A403">
        <f t="shared" si="6"/>
        <v>1100911</v>
      </c>
      <c r="B403">
        <v>11</v>
      </c>
      <c r="C403">
        <v>911</v>
      </c>
      <c r="D403">
        <v>0.84540402889251698</v>
      </c>
      <c r="E403">
        <v>7011</v>
      </c>
    </row>
    <row r="404" spans="1:5" x14ac:dyDescent="0.25">
      <c r="A404">
        <f t="shared" si="6"/>
        <v>1100912.01</v>
      </c>
      <c r="B404">
        <v>11</v>
      </c>
      <c r="C404">
        <v>912.01</v>
      </c>
      <c r="D404">
        <v>0.89806723594665505</v>
      </c>
      <c r="E404">
        <v>5391</v>
      </c>
    </row>
    <row r="405" spans="1:5" x14ac:dyDescent="0.25">
      <c r="A405">
        <f t="shared" si="6"/>
        <v>1100912.02</v>
      </c>
      <c r="B405">
        <v>11</v>
      </c>
      <c r="C405">
        <v>912.02</v>
      </c>
      <c r="D405">
        <v>0.97487038373947099</v>
      </c>
      <c r="E405">
        <v>5002</v>
      </c>
    </row>
    <row r="406" spans="1:5" x14ac:dyDescent="0.25">
      <c r="A406">
        <f t="shared" si="6"/>
        <v>1100913</v>
      </c>
      <c r="B406">
        <v>11</v>
      </c>
      <c r="C406">
        <v>913</v>
      </c>
      <c r="D406">
        <v>1.09113621711731</v>
      </c>
      <c r="E406">
        <v>3669</v>
      </c>
    </row>
    <row r="407" spans="1:5" x14ac:dyDescent="0.25">
      <c r="A407">
        <f t="shared" si="6"/>
        <v>1100914</v>
      </c>
      <c r="B407">
        <v>11</v>
      </c>
      <c r="C407">
        <v>914</v>
      </c>
      <c r="D407">
        <v>0.90325927734375</v>
      </c>
      <c r="E407">
        <v>5390</v>
      </c>
    </row>
    <row r="408" spans="1:5" x14ac:dyDescent="0.25">
      <c r="A408">
        <f t="shared" si="6"/>
        <v>1100915</v>
      </c>
      <c r="B408">
        <v>11</v>
      </c>
      <c r="C408">
        <v>915</v>
      </c>
      <c r="D408">
        <v>0.92389655113220204</v>
      </c>
      <c r="E408">
        <v>4540</v>
      </c>
    </row>
    <row r="409" spans="1:5" x14ac:dyDescent="0.25">
      <c r="A409">
        <f t="shared" si="6"/>
        <v>1100916</v>
      </c>
      <c r="B409">
        <v>11</v>
      </c>
      <c r="C409">
        <v>916</v>
      </c>
      <c r="D409">
        <v>0.88786786794662498</v>
      </c>
      <c r="E409">
        <v>6198</v>
      </c>
    </row>
    <row r="410" spans="1:5" x14ac:dyDescent="0.25">
      <c r="A410">
        <f t="shared" si="6"/>
        <v>1100917</v>
      </c>
      <c r="B410">
        <v>11</v>
      </c>
      <c r="C410">
        <v>917</v>
      </c>
      <c r="D410">
        <v>1.0137249231338501</v>
      </c>
      <c r="E410">
        <v>7947</v>
      </c>
    </row>
    <row r="411" spans="1:5" x14ac:dyDescent="0.25">
      <c r="A411">
        <f t="shared" si="6"/>
        <v>1100918</v>
      </c>
      <c r="B411">
        <v>11</v>
      </c>
      <c r="C411">
        <v>918</v>
      </c>
      <c r="D411">
        <v>0.94125068187713601</v>
      </c>
      <c r="E411">
        <v>7939</v>
      </c>
    </row>
    <row r="412" spans="1:5" x14ac:dyDescent="0.25">
      <c r="A412">
        <f t="shared" si="6"/>
        <v>1100919</v>
      </c>
      <c r="B412">
        <v>11</v>
      </c>
      <c r="C412">
        <v>919</v>
      </c>
      <c r="D412">
        <v>0.92459481954574596</v>
      </c>
      <c r="E412">
        <v>7598</v>
      </c>
    </row>
    <row r="413" spans="1:5" x14ac:dyDescent="0.25">
      <c r="A413">
        <f t="shared" si="6"/>
        <v>1100920</v>
      </c>
      <c r="B413">
        <v>11</v>
      </c>
      <c r="C413">
        <v>920</v>
      </c>
      <c r="D413">
        <v>1.2882988452911399</v>
      </c>
      <c r="E413">
        <v>3760</v>
      </c>
    </row>
    <row r="414" spans="1:5" x14ac:dyDescent="0.25">
      <c r="A414">
        <f t="shared" si="6"/>
        <v>1101001.01</v>
      </c>
      <c r="B414">
        <v>11</v>
      </c>
      <c r="C414">
        <v>1001.01</v>
      </c>
      <c r="D414">
        <v>0.97957926988601696</v>
      </c>
      <c r="E414">
        <v>6591</v>
      </c>
    </row>
    <row r="415" spans="1:5" x14ac:dyDescent="0.25">
      <c r="A415">
        <f t="shared" si="6"/>
        <v>1101001.02</v>
      </c>
      <c r="B415">
        <v>11</v>
      </c>
      <c r="C415">
        <v>1001.02</v>
      </c>
      <c r="D415">
        <v>0.93681085109710704</v>
      </c>
      <c r="E415">
        <v>4850</v>
      </c>
    </row>
    <row r="416" spans="1:5" x14ac:dyDescent="0.25">
      <c r="A416">
        <f t="shared" si="6"/>
        <v>1101001.03</v>
      </c>
      <c r="B416">
        <v>11</v>
      </c>
      <c r="C416">
        <v>1001.03</v>
      </c>
      <c r="D416">
        <v>0.99586403369903598</v>
      </c>
      <c r="E416">
        <v>4116</v>
      </c>
    </row>
    <row r="417" spans="1:5" x14ac:dyDescent="0.25">
      <c r="A417">
        <f t="shared" si="6"/>
        <v>1101002</v>
      </c>
      <c r="B417">
        <v>11</v>
      </c>
      <c r="C417">
        <v>1002</v>
      </c>
      <c r="D417">
        <v>0.86619317531585704</v>
      </c>
      <c r="E417">
        <v>6332</v>
      </c>
    </row>
    <row r="418" spans="1:5" x14ac:dyDescent="0.25">
      <c r="A418">
        <f t="shared" si="6"/>
        <v>1101003</v>
      </c>
      <c r="B418">
        <v>11</v>
      </c>
      <c r="C418">
        <v>1003</v>
      </c>
      <c r="D418">
        <v>0.80764037370681796</v>
      </c>
      <c r="E418">
        <v>7053</v>
      </c>
    </row>
    <row r="419" spans="1:5" x14ac:dyDescent="0.25">
      <c r="A419">
        <f t="shared" si="6"/>
        <v>1101004</v>
      </c>
      <c r="B419">
        <v>11</v>
      </c>
      <c r="C419">
        <v>1004</v>
      </c>
      <c r="D419">
        <v>0.75869596004486095</v>
      </c>
      <c r="E419">
        <v>6219</v>
      </c>
    </row>
    <row r="420" spans="1:5" x14ac:dyDescent="0.25">
      <c r="A420">
        <f t="shared" si="6"/>
        <v>1101005</v>
      </c>
      <c r="B420">
        <v>11</v>
      </c>
      <c r="C420">
        <v>1005</v>
      </c>
      <c r="D420">
        <v>0.79982763528823897</v>
      </c>
      <c r="E420">
        <v>4642</v>
      </c>
    </row>
    <row r="421" spans="1:5" x14ac:dyDescent="0.25">
      <c r="A421">
        <f t="shared" si="6"/>
        <v>1101006</v>
      </c>
      <c r="B421">
        <v>11</v>
      </c>
      <c r="C421">
        <v>1006</v>
      </c>
      <c r="D421">
        <v>1.0180690288543699</v>
      </c>
      <c r="E421">
        <v>5131</v>
      </c>
    </row>
    <row r="422" spans="1:5" x14ac:dyDescent="0.25">
      <c r="A422">
        <f t="shared" si="6"/>
        <v>1101007</v>
      </c>
      <c r="B422">
        <v>11</v>
      </c>
      <c r="C422">
        <v>1007</v>
      </c>
      <c r="D422">
        <v>0.78645199537277199</v>
      </c>
      <c r="E422">
        <v>4712</v>
      </c>
    </row>
    <row r="423" spans="1:5" x14ac:dyDescent="0.25">
      <c r="A423">
        <f t="shared" si="6"/>
        <v>1101008.01</v>
      </c>
      <c r="B423">
        <v>11</v>
      </c>
      <c r="C423">
        <v>1008.01</v>
      </c>
      <c r="D423">
        <v>0.88163465261459395</v>
      </c>
      <c r="E423">
        <v>2962</v>
      </c>
    </row>
    <row r="424" spans="1:5" x14ac:dyDescent="0.25">
      <c r="A424">
        <f t="shared" si="6"/>
        <v>1101008.02</v>
      </c>
      <c r="B424">
        <v>11</v>
      </c>
      <c r="C424">
        <v>1008.02</v>
      </c>
      <c r="D424">
        <v>0.94265782833099399</v>
      </c>
      <c r="E424">
        <v>8081</v>
      </c>
    </row>
    <row r="425" spans="1:5" x14ac:dyDescent="0.25">
      <c r="A425">
        <f t="shared" si="6"/>
        <v>1101101</v>
      </c>
      <c r="B425">
        <v>11</v>
      </c>
      <c r="C425">
        <v>1101</v>
      </c>
      <c r="D425">
        <v>0.99978977441787698</v>
      </c>
      <c r="E425">
        <v>6136</v>
      </c>
    </row>
    <row r="426" spans="1:5" x14ac:dyDescent="0.25">
      <c r="A426">
        <f t="shared" si="6"/>
        <v>1101103.01</v>
      </c>
      <c r="B426">
        <v>11</v>
      </c>
      <c r="C426">
        <v>1103.01</v>
      </c>
      <c r="D426">
        <v>1.1765451431274401</v>
      </c>
      <c r="E426">
        <v>7400</v>
      </c>
    </row>
    <row r="427" spans="1:5" x14ac:dyDescent="0.25">
      <c r="A427">
        <f t="shared" si="6"/>
        <v>1101103.02</v>
      </c>
      <c r="B427">
        <v>11</v>
      </c>
      <c r="C427">
        <v>1103.02</v>
      </c>
      <c r="D427">
        <v>1.36016404628754</v>
      </c>
      <c r="E427">
        <v>8177</v>
      </c>
    </row>
    <row r="428" spans="1:5" x14ac:dyDescent="0.25">
      <c r="A428">
        <f t="shared" si="6"/>
        <v>1101103.03</v>
      </c>
      <c r="B428">
        <v>11</v>
      </c>
      <c r="C428">
        <v>1103.03</v>
      </c>
      <c r="D428">
        <v>1.3482913970947299</v>
      </c>
      <c r="E428">
        <v>4372</v>
      </c>
    </row>
    <row r="429" spans="1:5" x14ac:dyDescent="0.25">
      <c r="A429">
        <f t="shared" si="6"/>
        <v>1101103.04</v>
      </c>
      <c r="B429">
        <v>11</v>
      </c>
      <c r="C429">
        <v>1103.04</v>
      </c>
      <c r="D429">
        <v>1.3404080867767301</v>
      </c>
      <c r="E429">
        <v>13094</v>
      </c>
    </row>
    <row r="430" spans="1:5" x14ac:dyDescent="0.25">
      <c r="A430">
        <f t="shared" si="6"/>
        <v>1101103.05</v>
      </c>
      <c r="B430">
        <v>11</v>
      </c>
      <c r="C430">
        <v>1103.05</v>
      </c>
      <c r="D430">
        <v>1.3226571083068801</v>
      </c>
      <c r="E430">
        <v>10819</v>
      </c>
    </row>
    <row r="431" spans="1:5" x14ac:dyDescent="0.25">
      <c r="A431">
        <f t="shared" si="6"/>
        <v>1101103.06</v>
      </c>
      <c r="B431">
        <v>11</v>
      </c>
      <c r="C431">
        <v>1103.06</v>
      </c>
      <c r="D431">
        <v>1.2659654617309599</v>
      </c>
      <c r="E431">
        <v>10890</v>
      </c>
    </row>
    <row r="432" spans="1:5" x14ac:dyDescent="0.25">
      <c r="A432">
        <f t="shared" si="6"/>
        <v>1101103.07</v>
      </c>
      <c r="B432">
        <v>11</v>
      </c>
      <c r="C432">
        <v>1103.07</v>
      </c>
      <c r="D432">
        <v>1.1889288425445601</v>
      </c>
      <c r="E432">
        <v>4969</v>
      </c>
    </row>
    <row r="433" spans="1:5" x14ac:dyDescent="0.25">
      <c r="A433">
        <f t="shared" si="6"/>
        <v>1101103.08</v>
      </c>
      <c r="B433">
        <v>11</v>
      </c>
      <c r="C433">
        <v>1103.08</v>
      </c>
      <c r="D433">
        <v>1.1214172840118399</v>
      </c>
      <c r="E433">
        <v>6113</v>
      </c>
    </row>
    <row r="434" spans="1:5" x14ac:dyDescent="0.25">
      <c r="A434">
        <f t="shared" si="6"/>
        <v>1101103.0900000001</v>
      </c>
      <c r="B434">
        <v>11</v>
      </c>
      <c r="C434">
        <v>1103.0899999999999</v>
      </c>
      <c r="D434">
        <v>1.03055167198181</v>
      </c>
      <c r="E434">
        <v>5374</v>
      </c>
    </row>
    <row r="435" spans="1:5" x14ac:dyDescent="0.25">
      <c r="A435">
        <f t="shared" si="6"/>
        <v>1101103.1000000001</v>
      </c>
      <c r="B435">
        <v>11</v>
      </c>
      <c r="C435">
        <v>1103.0999999999999</v>
      </c>
      <c r="D435">
        <v>1.0207165479660001</v>
      </c>
      <c r="E435">
        <v>6994</v>
      </c>
    </row>
    <row r="436" spans="1:5" x14ac:dyDescent="0.25">
      <c r="A436">
        <f t="shared" si="6"/>
        <v>1101103.1100000001</v>
      </c>
      <c r="B436">
        <v>11</v>
      </c>
      <c r="C436">
        <v>1103.1099999999999</v>
      </c>
      <c r="D436">
        <v>1.1193001270294201</v>
      </c>
      <c r="E436">
        <v>6179</v>
      </c>
    </row>
    <row r="437" spans="1:5" x14ac:dyDescent="0.25">
      <c r="A437">
        <f t="shared" si="6"/>
        <v>1101103.1200000001</v>
      </c>
      <c r="B437">
        <v>11</v>
      </c>
      <c r="C437">
        <v>1103.1199999999999</v>
      </c>
      <c r="D437">
        <v>1.0739777088165301</v>
      </c>
      <c r="E437">
        <v>6211</v>
      </c>
    </row>
    <row r="438" spans="1:5" x14ac:dyDescent="0.25">
      <c r="A438">
        <f t="shared" si="6"/>
        <v>1101103.1299999999</v>
      </c>
      <c r="B438">
        <v>11</v>
      </c>
      <c r="C438">
        <v>1103.1300000000001</v>
      </c>
      <c r="D438">
        <v>0.98514235019683805</v>
      </c>
      <c r="E438">
        <v>4823</v>
      </c>
    </row>
    <row r="439" spans="1:5" x14ac:dyDescent="0.25">
      <c r="A439">
        <f t="shared" si="6"/>
        <v>1101103.1399999999</v>
      </c>
      <c r="B439">
        <v>11</v>
      </c>
      <c r="C439">
        <v>1103.1400000000001</v>
      </c>
      <c r="D439">
        <v>0.837932229042053</v>
      </c>
      <c r="E439">
        <v>9960</v>
      </c>
    </row>
    <row r="440" spans="1:5" x14ac:dyDescent="0.25">
      <c r="A440">
        <f t="shared" si="6"/>
        <v>1101103.1499999999</v>
      </c>
      <c r="B440">
        <v>11</v>
      </c>
      <c r="C440">
        <v>1103.1500000000001</v>
      </c>
      <c r="D440">
        <v>1.0094355344772299</v>
      </c>
      <c r="E440">
        <v>11719</v>
      </c>
    </row>
    <row r="441" spans="1:5" x14ac:dyDescent="0.25">
      <c r="A441">
        <f t="shared" si="6"/>
        <v>1101103.1599999999</v>
      </c>
      <c r="B441">
        <v>11</v>
      </c>
      <c r="C441">
        <v>1103.1600000000001</v>
      </c>
      <c r="D441">
        <v>0.97482746839523304</v>
      </c>
      <c r="E441">
        <v>10615</v>
      </c>
    </row>
    <row r="442" spans="1:5" x14ac:dyDescent="0.25">
      <c r="A442">
        <f t="shared" si="6"/>
        <v>1101103.17</v>
      </c>
      <c r="B442">
        <v>11</v>
      </c>
      <c r="C442">
        <v>1103.17</v>
      </c>
      <c r="D442">
        <v>1.31497037410736</v>
      </c>
      <c r="E442">
        <v>39598</v>
      </c>
    </row>
    <row r="443" spans="1:5" x14ac:dyDescent="0.25">
      <c r="A443">
        <f t="shared" si="6"/>
        <v>1101103.18</v>
      </c>
      <c r="B443">
        <v>11</v>
      </c>
      <c r="C443">
        <v>1103.18</v>
      </c>
      <c r="D443">
        <v>1.1614640951156601</v>
      </c>
      <c r="E443">
        <v>14677</v>
      </c>
    </row>
    <row r="444" spans="1:5" x14ac:dyDescent="0.25">
      <c r="A444">
        <f t="shared" si="6"/>
        <v>1101103.19</v>
      </c>
      <c r="B444">
        <v>11</v>
      </c>
      <c r="C444">
        <v>1103.19</v>
      </c>
      <c r="D444">
        <v>1.07587206363678</v>
      </c>
      <c r="E444">
        <v>5498</v>
      </c>
    </row>
    <row r="445" spans="1:5" x14ac:dyDescent="0.25">
      <c r="A445">
        <f t="shared" si="6"/>
        <v>1101103.2</v>
      </c>
      <c r="B445">
        <v>11</v>
      </c>
      <c r="C445">
        <v>1103.2</v>
      </c>
      <c r="D445">
        <v>0.94518530368804898</v>
      </c>
      <c r="E445">
        <v>8141</v>
      </c>
    </row>
    <row r="446" spans="1:5" x14ac:dyDescent="0.25">
      <c r="A446">
        <f t="shared" si="6"/>
        <v>1101103.21</v>
      </c>
      <c r="B446">
        <v>11</v>
      </c>
      <c r="C446">
        <v>1103.21</v>
      </c>
      <c r="D446">
        <v>1.3036458492279099</v>
      </c>
      <c r="E446">
        <v>4979</v>
      </c>
    </row>
    <row r="447" spans="1:5" x14ac:dyDescent="0.25">
      <c r="A447">
        <f t="shared" si="6"/>
        <v>1101103.22</v>
      </c>
      <c r="B447">
        <v>11</v>
      </c>
      <c r="C447">
        <v>1103.22</v>
      </c>
      <c r="D447">
        <v>1.1009039878845199</v>
      </c>
      <c r="E447">
        <v>9477</v>
      </c>
    </row>
    <row r="448" spans="1:5" x14ac:dyDescent="0.25">
      <c r="A448">
        <f t="shared" si="6"/>
        <v>1101103.23</v>
      </c>
      <c r="B448">
        <v>11</v>
      </c>
      <c r="C448">
        <v>1103.23</v>
      </c>
      <c r="D448">
        <v>1.0169756412506099</v>
      </c>
      <c r="E448">
        <v>5108</v>
      </c>
    </row>
    <row r="449" spans="1:5" x14ac:dyDescent="0.25">
      <c r="A449">
        <f t="shared" si="6"/>
        <v>1101104.02</v>
      </c>
      <c r="B449">
        <v>11</v>
      </c>
      <c r="C449">
        <v>1104.02</v>
      </c>
      <c r="D449">
        <v>1.0246233940124501</v>
      </c>
      <c r="E449">
        <v>4850</v>
      </c>
    </row>
    <row r="450" spans="1:5" x14ac:dyDescent="0.25">
      <c r="A450">
        <f t="shared" si="6"/>
        <v>1101104.03</v>
      </c>
      <c r="B450">
        <v>11</v>
      </c>
      <c r="C450">
        <v>1104.03</v>
      </c>
      <c r="D450">
        <v>1.0357187986373899</v>
      </c>
      <c r="E450">
        <v>4532</v>
      </c>
    </row>
    <row r="451" spans="1:5" x14ac:dyDescent="0.25">
      <c r="A451">
        <f t="shared" ref="A451:A514" si="7">B451*100000+C451</f>
        <v>1101104.04</v>
      </c>
      <c r="B451">
        <v>11</v>
      </c>
      <c r="C451">
        <v>1104.04</v>
      </c>
      <c r="D451">
        <v>0.99502366781234697</v>
      </c>
      <c r="E451">
        <v>4571</v>
      </c>
    </row>
    <row r="452" spans="1:5" x14ac:dyDescent="0.25">
      <c r="A452">
        <f t="shared" si="7"/>
        <v>1101105</v>
      </c>
      <c r="B452">
        <v>11</v>
      </c>
      <c r="C452">
        <v>1105</v>
      </c>
      <c r="D452">
        <v>0.99665606021881104</v>
      </c>
      <c r="E452">
        <v>7463</v>
      </c>
    </row>
    <row r="453" spans="1:5" x14ac:dyDescent="0.25">
      <c r="A453">
        <f t="shared" si="7"/>
        <v>1309901</v>
      </c>
      <c r="B453">
        <v>13</v>
      </c>
      <c r="C453">
        <v>9901</v>
      </c>
      <c r="D453">
        <v>0.94392651319503795</v>
      </c>
      <c r="E453">
        <v>2271</v>
      </c>
    </row>
    <row r="454" spans="1:5" x14ac:dyDescent="0.25">
      <c r="A454">
        <f t="shared" si="7"/>
        <v>1309902</v>
      </c>
      <c r="B454">
        <v>13</v>
      </c>
      <c r="C454">
        <v>9902</v>
      </c>
      <c r="D454">
        <v>0.86633652448654197</v>
      </c>
      <c r="E454">
        <v>3894</v>
      </c>
    </row>
    <row r="455" spans="1:5" x14ac:dyDescent="0.25">
      <c r="A455">
        <f t="shared" si="7"/>
        <v>1309903</v>
      </c>
      <c r="B455">
        <v>13</v>
      </c>
      <c r="C455">
        <v>9903</v>
      </c>
      <c r="D455">
        <v>0.82720690965652499</v>
      </c>
      <c r="E455">
        <v>7360</v>
      </c>
    </row>
    <row r="456" spans="1:5" x14ac:dyDescent="0.25">
      <c r="A456">
        <f t="shared" si="7"/>
        <v>1500101</v>
      </c>
      <c r="B456">
        <v>15</v>
      </c>
      <c r="C456">
        <v>101</v>
      </c>
      <c r="D456">
        <v>1.0896024703979501</v>
      </c>
      <c r="E456">
        <v>3636</v>
      </c>
    </row>
    <row r="457" spans="1:5" x14ac:dyDescent="0.25">
      <c r="A457">
        <f t="shared" si="7"/>
        <v>1500102</v>
      </c>
      <c r="B457">
        <v>15</v>
      </c>
      <c r="C457">
        <v>102</v>
      </c>
      <c r="D457">
        <v>0.94941341876983598</v>
      </c>
      <c r="E457">
        <v>4585</v>
      </c>
    </row>
    <row r="458" spans="1:5" x14ac:dyDescent="0.25">
      <c r="A458">
        <f t="shared" si="7"/>
        <v>1500103</v>
      </c>
      <c r="B458">
        <v>15</v>
      </c>
      <c r="C458">
        <v>103</v>
      </c>
      <c r="D458">
        <v>0.90016514062881503</v>
      </c>
      <c r="E458">
        <v>6363</v>
      </c>
    </row>
    <row r="459" spans="1:5" x14ac:dyDescent="0.25">
      <c r="A459">
        <f t="shared" si="7"/>
        <v>1500104</v>
      </c>
      <c r="B459">
        <v>15</v>
      </c>
      <c r="C459">
        <v>104</v>
      </c>
      <c r="D459">
        <v>1.1699299812316899</v>
      </c>
      <c r="E459">
        <v>11775</v>
      </c>
    </row>
    <row r="460" spans="1:5" x14ac:dyDescent="0.25">
      <c r="A460">
        <f t="shared" si="7"/>
        <v>1500105</v>
      </c>
      <c r="B460">
        <v>15</v>
      </c>
      <c r="C460">
        <v>105</v>
      </c>
      <c r="D460">
        <v>0.95095914602279696</v>
      </c>
      <c r="E460">
        <v>11240</v>
      </c>
    </row>
    <row r="461" spans="1:5" x14ac:dyDescent="0.25">
      <c r="A461">
        <f t="shared" si="7"/>
        <v>1500201</v>
      </c>
      <c r="B461">
        <v>15</v>
      </c>
      <c r="C461">
        <v>201</v>
      </c>
      <c r="D461">
        <v>1.0006458759307899</v>
      </c>
      <c r="E461">
        <v>13133</v>
      </c>
    </row>
    <row r="462" spans="1:5" x14ac:dyDescent="0.25">
      <c r="A462">
        <f t="shared" si="7"/>
        <v>1500202.01</v>
      </c>
      <c r="B462">
        <v>15</v>
      </c>
      <c r="C462">
        <v>202.01</v>
      </c>
      <c r="D462">
        <v>1.0664260387420701</v>
      </c>
      <c r="E462">
        <v>6588</v>
      </c>
    </row>
    <row r="463" spans="1:5" x14ac:dyDescent="0.25">
      <c r="A463">
        <f t="shared" si="7"/>
        <v>1500202.02</v>
      </c>
      <c r="B463">
        <v>15</v>
      </c>
      <c r="C463">
        <v>202.02</v>
      </c>
      <c r="D463">
        <v>0.97526484727859497</v>
      </c>
      <c r="E463">
        <v>6812</v>
      </c>
    </row>
    <row r="464" spans="1:5" x14ac:dyDescent="0.25">
      <c r="A464">
        <f t="shared" si="7"/>
        <v>1500203.01</v>
      </c>
      <c r="B464">
        <v>15</v>
      </c>
      <c r="C464">
        <v>203.01</v>
      </c>
      <c r="D464">
        <v>0.93529891967773404</v>
      </c>
      <c r="E464">
        <v>5278</v>
      </c>
    </row>
    <row r="465" spans="1:5" x14ac:dyDescent="0.25">
      <c r="A465">
        <f t="shared" si="7"/>
        <v>1500203.02</v>
      </c>
      <c r="B465">
        <v>15</v>
      </c>
      <c r="C465">
        <v>203.02</v>
      </c>
      <c r="D465">
        <v>0.88195705413818404</v>
      </c>
      <c r="E465">
        <v>3926</v>
      </c>
    </row>
    <row r="466" spans="1:5" x14ac:dyDescent="0.25">
      <c r="A466">
        <f t="shared" si="7"/>
        <v>1500203.03</v>
      </c>
      <c r="B466">
        <v>15</v>
      </c>
      <c r="C466">
        <v>203.03</v>
      </c>
      <c r="D466">
        <v>0.98537904024124101</v>
      </c>
      <c r="E466">
        <v>4676</v>
      </c>
    </row>
    <row r="467" spans="1:5" x14ac:dyDescent="0.25">
      <c r="A467">
        <f t="shared" si="7"/>
        <v>1500204</v>
      </c>
      <c r="B467">
        <v>15</v>
      </c>
      <c r="C467">
        <v>204</v>
      </c>
      <c r="D467">
        <v>0.97839927673339799</v>
      </c>
      <c r="E467">
        <v>7413</v>
      </c>
    </row>
    <row r="468" spans="1:5" x14ac:dyDescent="0.25">
      <c r="A468">
        <f t="shared" si="7"/>
        <v>1500205</v>
      </c>
      <c r="B468">
        <v>15</v>
      </c>
      <c r="C468">
        <v>205</v>
      </c>
      <c r="D468">
        <v>1.0433610677719101</v>
      </c>
      <c r="E468">
        <v>6552</v>
      </c>
    </row>
    <row r="469" spans="1:5" x14ac:dyDescent="0.25">
      <c r="A469">
        <f t="shared" si="7"/>
        <v>1500206</v>
      </c>
      <c r="B469">
        <v>15</v>
      </c>
      <c r="C469">
        <v>206</v>
      </c>
      <c r="D469">
        <v>0.95203655958175704</v>
      </c>
      <c r="E469">
        <v>6604</v>
      </c>
    </row>
    <row r="470" spans="1:5" x14ac:dyDescent="0.25">
      <c r="A470">
        <f t="shared" si="7"/>
        <v>1500207</v>
      </c>
      <c r="B470">
        <v>15</v>
      </c>
      <c r="C470">
        <v>207</v>
      </c>
      <c r="D470">
        <v>0.75224101543426503</v>
      </c>
      <c r="E470">
        <v>3955</v>
      </c>
    </row>
    <row r="471" spans="1:5" x14ac:dyDescent="0.25">
      <c r="A471">
        <f t="shared" si="7"/>
        <v>1500208</v>
      </c>
      <c r="B471">
        <v>15</v>
      </c>
      <c r="C471">
        <v>208</v>
      </c>
      <c r="D471">
        <v>0.87755066156387296</v>
      </c>
      <c r="E471">
        <v>4280</v>
      </c>
    </row>
    <row r="472" spans="1:5" x14ac:dyDescent="0.25">
      <c r="A472">
        <f t="shared" si="7"/>
        <v>1500209</v>
      </c>
      <c r="B472">
        <v>15</v>
      </c>
      <c r="C472">
        <v>209</v>
      </c>
      <c r="D472">
        <v>0.93340289592742898</v>
      </c>
      <c r="E472">
        <v>5497</v>
      </c>
    </row>
    <row r="473" spans="1:5" x14ac:dyDescent="0.25">
      <c r="A473">
        <f t="shared" si="7"/>
        <v>1500210</v>
      </c>
      <c r="B473">
        <v>15</v>
      </c>
      <c r="C473">
        <v>210</v>
      </c>
      <c r="D473">
        <v>0.99377626180648804</v>
      </c>
      <c r="E473">
        <v>6518</v>
      </c>
    </row>
    <row r="474" spans="1:5" x14ac:dyDescent="0.25">
      <c r="A474">
        <f t="shared" si="7"/>
        <v>1500301</v>
      </c>
      <c r="B474">
        <v>15</v>
      </c>
      <c r="C474">
        <v>301</v>
      </c>
      <c r="D474">
        <v>0.92463028430938698</v>
      </c>
      <c r="E474">
        <v>5521</v>
      </c>
    </row>
    <row r="475" spans="1:5" x14ac:dyDescent="0.25">
      <c r="A475">
        <f t="shared" si="7"/>
        <v>1500302</v>
      </c>
      <c r="B475">
        <v>15</v>
      </c>
      <c r="C475">
        <v>302</v>
      </c>
      <c r="D475">
        <v>0.98979580402374301</v>
      </c>
      <c r="E475">
        <v>7593</v>
      </c>
    </row>
    <row r="476" spans="1:5" x14ac:dyDescent="0.25">
      <c r="A476">
        <f t="shared" si="7"/>
        <v>1500303</v>
      </c>
      <c r="B476">
        <v>15</v>
      </c>
      <c r="C476">
        <v>303</v>
      </c>
      <c r="D476">
        <v>0.94391274452209495</v>
      </c>
      <c r="E476">
        <v>6896</v>
      </c>
    </row>
    <row r="477" spans="1:5" x14ac:dyDescent="0.25">
      <c r="A477">
        <f t="shared" si="7"/>
        <v>1500304</v>
      </c>
      <c r="B477">
        <v>15</v>
      </c>
      <c r="C477">
        <v>304</v>
      </c>
      <c r="D477">
        <v>1.04977202415466</v>
      </c>
      <c r="E477">
        <v>3676</v>
      </c>
    </row>
    <row r="478" spans="1:5" x14ac:dyDescent="0.25">
      <c r="A478">
        <f t="shared" si="7"/>
        <v>1500305</v>
      </c>
      <c r="B478">
        <v>15</v>
      </c>
      <c r="C478">
        <v>305</v>
      </c>
      <c r="D478">
        <v>1.04068160057068</v>
      </c>
      <c r="E478">
        <v>13526</v>
      </c>
    </row>
    <row r="479" spans="1:5" x14ac:dyDescent="0.25">
      <c r="A479">
        <f t="shared" si="7"/>
        <v>1709801</v>
      </c>
      <c r="B479">
        <v>17</v>
      </c>
      <c r="C479">
        <v>9801</v>
      </c>
      <c r="D479">
        <v>0.956282258033752</v>
      </c>
      <c r="E479">
        <v>10853</v>
      </c>
    </row>
    <row r="480" spans="1:5" x14ac:dyDescent="0.25">
      <c r="A480">
        <f t="shared" si="7"/>
        <v>1709802</v>
      </c>
      <c r="B480">
        <v>17</v>
      </c>
      <c r="C480">
        <v>9802</v>
      </c>
      <c r="D480">
        <v>0.83558028936386097</v>
      </c>
      <c r="E480">
        <v>8526</v>
      </c>
    </row>
    <row r="481" spans="1:5" x14ac:dyDescent="0.25">
      <c r="A481">
        <f t="shared" si="7"/>
        <v>1709803.01</v>
      </c>
      <c r="B481">
        <v>17</v>
      </c>
      <c r="C481">
        <v>9803.01</v>
      </c>
      <c r="D481">
        <v>1.02383804321289</v>
      </c>
      <c r="E481">
        <v>15287</v>
      </c>
    </row>
    <row r="482" spans="1:5" x14ac:dyDescent="0.25">
      <c r="A482">
        <f t="shared" si="7"/>
        <v>1709803.02</v>
      </c>
      <c r="B482">
        <v>17</v>
      </c>
      <c r="C482">
        <v>9803.02</v>
      </c>
      <c r="D482">
        <v>0.92984396219253496</v>
      </c>
      <c r="E482">
        <v>7152</v>
      </c>
    </row>
    <row r="483" spans="1:5" x14ac:dyDescent="0.25">
      <c r="A483">
        <f t="shared" si="7"/>
        <v>1709804</v>
      </c>
      <c r="B483">
        <v>17</v>
      </c>
      <c r="C483">
        <v>9804</v>
      </c>
      <c r="D483">
        <v>0.91467368602752697</v>
      </c>
      <c r="E483">
        <v>6421</v>
      </c>
    </row>
    <row r="484" spans="1:5" x14ac:dyDescent="0.25">
      <c r="A484">
        <f t="shared" si="7"/>
        <v>1709805</v>
      </c>
      <c r="B484">
        <v>17</v>
      </c>
      <c r="C484">
        <v>9805</v>
      </c>
      <c r="D484">
        <v>0.94896489381790206</v>
      </c>
      <c r="E484">
        <v>5104</v>
      </c>
    </row>
    <row r="485" spans="1:5" x14ac:dyDescent="0.25">
      <c r="A485">
        <f t="shared" si="7"/>
        <v>1709806</v>
      </c>
      <c r="B485">
        <v>17</v>
      </c>
      <c r="C485">
        <v>9806</v>
      </c>
      <c r="D485">
        <v>0.83017009496688798</v>
      </c>
      <c r="E485">
        <v>10278</v>
      </c>
    </row>
    <row r="486" spans="1:5" x14ac:dyDescent="0.25">
      <c r="A486">
        <f t="shared" si="7"/>
        <v>1709807</v>
      </c>
      <c r="B486">
        <v>17</v>
      </c>
      <c r="C486">
        <v>9807</v>
      </c>
      <c r="D486">
        <v>1.01201272010803</v>
      </c>
      <c r="E486">
        <v>13477</v>
      </c>
    </row>
    <row r="487" spans="1:5" x14ac:dyDescent="0.25">
      <c r="A487">
        <f t="shared" si="7"/>
        <v>1709808</v>
      </c>
      <c r="B487">
        <v>17</v>
      </c>
      <c r="C487">
        <v>9808</v>
      </c>
      <c r="D487">
        <v>0.78483080863952603</v>
      </c>
      <c r="E487">
        <v>3921</v>
      </c>
    </row>
    <row r="488" spans="1:5" x14ac:dyDescent="0.25">
      <c r="A488">
        <f t="shared" si="7"/>
        <v>1709809</v>
      </c>
      <c r="B488">
        <v>17</v>
      </c>
      <c r="C488">
        <v>9809</v>
      </c>
      <c r="D488">
        <v>0.90273612737655595</v>
      </c>
      <c r="E488">
        <v>5975</v>
      </c>
    </row>
    <row r="489" spans="1:5" x14ac:dyDescent="0.25">
      <c r="A489">
        <f t="shared" si="7"/>
        <v>1709810</v>
      </c>
      <c r="B489">
        <v>17</v>
      </c>
      <c r="C489">
        <v>9810</v>
      </c>
      <c r="D489">
        <v>0.93961900472641002</v>
      </c>
      <c r="E489">
        <v>6126</v>
      </c>
    </row>
    <row r="490" spans="1:5" x14ac:dyDescent="0.25">
      <c r="A490">
        <f t="shared" si="7"/>
        <v>1709811</v>
      </c>
      <c r="B490">
        <v>17</v>
      </c>
      <c r="C490">
        <v>9811</v>
      </c>
      <c r="D490">
        <v>0.858348488807678</v>
      </c>
      <c r="E490">
        <v>8439</v>
      </c>
    </row>
    <row r="491" spans="1:5" x14ac:dyDescent="0.25">
      <c r="A491">
        <f t="shared" si="7"/>
        <v>1709812</v>
      </c>
      <c r="B491">
        <v>17</v>
      </c>
      <c r="C491">
        <v>9812</v>
      </c>
      <c r="D491">
        <v>0.77174752950668302</v>
      </c>
      <c r="E491">
        <v>3967</v>
      </c>
    </row>
    <row r="492" spans="1:5" x14ac:dyDescent="0.25">
      <c r="A492">
        <f t="shared" si="7"/>
        <v>1709813</v>
      </c>
      <c r="B492">
        <v>17</v>
      </c>
      <c r="C492">
        <v>9813</v>
      </c>
      <c r="D492">
        <v>1.0017275810241699</v>
      </c>
      <c r="E492">
        <v>3092</v>
      </c>
    </row>
    <row r="493" spans="1:5" x14ac:dyDescent="0.25">
      <c r="A493">
        <f t="shared" si="7"/>
        <v>1709814</v>
      </c>
      <c r="B493">
        <v>17</v>
      </c>
      <c r="C493">
        <v>9814</v>
      </c>
      <c r="D493">
        <v>0.84814596176147505</v>
      </c>
      <c r="E493">
        <v>4634</v>
      </c>
    </row>
    <row r="494" spans="1:5" x14ac:dyDescent="0.25">
      <c r="A494">
        <f t="shared" si="7"/>
        <v>1709815</v>
      </c>
      <c r="B494">
        <v>17</v>
      </c>
      <c r="C494">
        <v>9815</v>
      </c>
      <c r="D494">
        <v>0.82311594486236594</v>
      </c>
      <c r="E494">
        <v>10171</v>
      </c>
    </row>
    <row r="495" spans="1:5" x14ac:dyDescent="0.25">
      <c r="A495">
        <f t="shared" si="7"/>
        <v>1709816</v>
      </c>
      <c r="B495">
        <v>17</v>
      </c>
      <c r="C495">
        <v>9816</v>
      </c>
      <c r="D495">
        <v>1.01862037181854</v>
      </c>
      <c r="E495">
        <v>10167</v>
      </c>
    </row>
    <row r="496" spans="1:5" x14ac:dyDescent="0.25">
      <c r="A496">
        <f t="shared" si="7"/>
        <v>1709817</v>
      </c>
      <c r="B496">
        <v>17</v>
      </c>
      <c r="C496">
        <v>9817</v>
      </c>
      <c r="D496">
        <v>0.91470646858215299</v>
      </c>
      <c r="E496">
        <v>4571</v>
      </c>
    </row>
    <row r="497" spans="1:5" x14ac:dyDescent="0.25">
      <c r="A497">
        <f t="shared" si="7"/>
        <v>1900301.01</v>
      </c>
      <c r="B497">
        <v>19</v>
      </c>
      <c r="C497">
        <v>301.01</v>
      </c>
      <c r="D497">
        <v>1.0320242643356301</v>
      </c>
      <c r="E497">
        <v>8816</v>
      </c>
    </row>
    <row r="498" spans="1:5" x14ac:dyDescent="0.25">
      <c r="A498">
        <f t="shared" si="7"/>
        <v>1900301.02</v>
      </c>
      <c r="B498">
        <v>19</v>
      </c>
      <c r="C498">
        <v>301.02</v>
      </c>
      <c r="D498">
        <v>0.98818075656890902</v>
      </c>
      <c r="E498">
        <v>8763</v>
      </c>
    </row>
    <row r="499" spans="1:5" x14ac:dyDescent="0.25">
      <c r="A499">
        <f t="shared" si="7"/>
        <v>1900302</v>
      </c>
      <c r="B499">
        <v>19</v>
      </c>
      <c r="C499">
        <v>302</v>
      </c>
      <c r="D499">
        <v>1.12811744213104</v>
      </c>
      <c r="E499">
        <v>31807</v>
      </c>
    </row>
    <row r="500" spans="1:5" x14ac:dyDescent="0.25">
      <c r="A500">
        <f t="shared" si="7"/>
        <v>1900303.01</v>
      </c>
      <c r="B500">
        <v>19</v>
      </c>
      <c r="C500">
        <v>303.01</v>
      </c>
      <c r="D500">
        <v>1.0763630867004399</v>
      </c>
      <c r="E500">
        <v>7161</v>
      </c>
    </row>
    <row r="501" spans="1:5" x14ac:dyDescent="0.25">
      <c r="A501">
        <f t="shared" si="7"/>
        <v>1900303.02</v>
      </c>
      <c r="B501">
        <v>19</v>
      </c>
      <c r="C501">
        <v>303.02</v>
      </c>
      <c r="D501">
        <v>0.92682480812072798</v>
      </c>
      <c r="E501">
        <v>8146</v>
      </c>
    </row>
    <row r="502" spans="1:5" x14ac:dyDescent="0.25">
      <c r="A502">
        <f t="shared" si="7"/>
        <v>1900304</v>
      </c>
      <c r="B502">
        <v>19</v>
      </c>
      <c r="C502">
        <v>304</v>
      </c>
      <c r="D502">
        <v>0.92727530002594005</v>
      </c>
      <c r="E502">
        <v>2456</v>
      </c>
    </row>
    <row r="503" spans="1:5" x14ac:dyDescent="0.25">
      <c r="A503">
        <f t="shared" si="7"/>
        <v>1900305</v>
      </c>
      <c r="B503">
        <v>19</v>
      </c>
      <c r="C503">
        <v>305</v>
      </c>
      <c r="D503">
        <v>0.98057371377944902</v>
      </c>
      <c r="E503">
        <v>2912</v>
      </c>
    </row>
    <row r="504" spans="1:5" x14ac:dyDescent="0.25">
      <c r="A504">
        <f t="shared" si="7"/>
        <v>1900306</v>
      </c>
      <c r="B504">
        <v>19</v>
      </c>
      <c r="C504">
        <v>306</v>
      </c>
      <c r="D504">
        <v>1.07612133026123</v>
      </c>
      <c r="E504">
        <v>4618</v>
      </c>
    </row>
    <row r="505" spans="1:5" x14ac:dyDescent="0.25">
      <c r="A505">
        <f t="shared" si="7"/>
        <v>1900307</v>
      </c>
      <c r="B505">
        <v>19</v>
      </c>
      <c r="C505">
        <v>307</v>
      </c>
      <c r="D505">
        <v>1.2481843233108501</v>
      </c>
      <c r="E505">
        <v>31651</v>
      </c>
    </row>
    <row r="506" spans="1:5" x14ac:dyDescent="0.25">
      <c r="A506">
        <f t="shared" si="7"/>
        <v>1900308.01</v>
      </c>
      <c r="B506">
        <v>19</v>
      </c>
      <c r="C506">
        <v>308.01</v>
      </c>
      <c r="D506">
        <v>1.2323566675186199</v>
      </c>
      <c r="E506">
        <v>4872</v>
      </c>
    </row>
    <row r="507" spans="1:5" x14ac:dyDescent="0.25">
      <c r="A507">
        <f t="shared" si="7"/>
        <v>1900308.02</v>
      </c>
      <c r="B507">
        <v>19</v>
      </c>
      <c r="C507">
        <v>308.02</v>
      </c>
      <c r="D507">
        <v>1.0814124345779399</v>
      </c>
      <c r="E507">
        <v>6744</v>
      </c>
    </row>
    <row r="508" spans="1:5" x14ac:dyDescent="0.25">
      <c r="A508">
        <f t="shared" si="7"/>
        <v>1900309.01</v>
      </c>
      <c r="B508">
        <v>19</v>
      </c>
      <c r="C508">
        <v>309.01</v>
      </c>
      <c r="D508">
        <v>1.1726832389831501</v>
      </c>
      <c r="E508">
        <v>11021</v>
      </c>
    </row>
    <row r="509" spans="1:5" x14ac:dyDescent="0.25">
      <c r="A509">
        <f t="shared" si="7"/>
        <v>1900309.02</v>
      </c>
      <c r="B509">
        <v>19</v>
      </c>
      <c r="C509">
        <v>309.02</v>
      </c>
      <c r="D509">
        <v>1.0640667676925699</v>
      </c>
      <c r="E509">
        <v>8849</v>
      </c>
    </row>
    <row r="510" spans="1:5" x14ac:dyDescent="0.25">
      <c r="A510">
        <f t="shared" si="7"/>
        <v>1900311.01</v>
      </c>
      <c r="B510">
        <v>19</v>
      </c>
      <c r="C510">
        <v>311.01</v>
      </c>
      <c r="D510">
        <v>1.06616854667664</v>
      </c>
      <c r="E510">
        <v>2901</v>
      </c>
    </row>
    <row r="511" spans="1:5" x14ac:dyDescent="0.25">
      <c r="A511">
        <f t="shared" si="7"/>
        <v>1900311.02</v>
      </c>
      <c r="B511">
        <v>19</v>
      </c>
      <c r="C511">
        <v>311.02</v>
      </c>
      <c r="D511">
        <v>1.0170975923538199</v>
      </c>
      <c r="E511">
        <v>1804</v>
      </c>
    </row>
    <row r="512" spans="1:5" x14ac:dyDescent="0.25">
      <c r="A512">
        <f t="shared" si="7"/>
        <v>1900311.03</v>
      </c>
      <c r="B512">
        <v>19</v>
      </c>
      <c r="C512">
        <v>311.02999999999997</v>
      </c>
      <c r="D512">
        <v>0.97118467092514005</v>
      </c>
      <c r="E512">
        <v>11872</v>
      </c>
    </row>
    <row r="513" spans="1:5" x14ac:dyDescent="0.25">
      <c r="A513">
        <f t="shared" si="7"/>
        <v>1900312</v>
      </c>
      <c r="B513">
        <v>19</v>
      </c>
      <c r="C513">
        <v>312</v>
      </c>
      <c r="D513">
        <v>1.1522274017334</v>
      </c>
      <c r="E513">
        <v>12306</v>
      </c>
    </row>
    <row r="514" spans="1:5" x14ac:dyDescent="0.25">
      <c r="A514">
        <f t="shared" si="7"/>
        <v>1900313</v>
      </c>
      <c r="B514">
        <v>19</v>
      </c>
      <c r="C514">
        <v>313</v>
      </c>
      <c r="D514">
        <v>1.1182445287704501</v>
      </c>
      <c r="E514">
        <v>5252</v>
      </c>
    </row>
    <row r="515" spans="1:5" x14ac:dyDescent="0.25">
      <c r="A515">
        <f t="shared" ref="A515:A578" si="8">B515*100000+C515</f>
        <v>1900314</v>
      </c>
      <c r="B515">
        <v>19</v>
      </c>
      <c r="C515">
        <v>314</v>
      </c>
      <c r="D515">
        <v>0.93147456645965598</v>
      </c>
      <c r="E515">
        <v>5070</v>
      </c>
    </row>
    <row r="516" spans="1:5" x14ac:dyDescent="0.25">
      <c r="A516">
        <f t="shared" si="8"/>
        <v>1900315</v>
      </c>
      <c r="B516">
        <v>19</v>
      </c>
      <c r="C516">
        <v>315</v>
      </c>
      <c r="D516">
        <v>0.97127068042755105</v>
      </c>
      <c r="E516">
        <v>2829</v>
      </c>
    </row>
    <row r="517" spans="1:5" x14ac:dyDescent="0.25">
      <c r="A517">
        <f t="shared" si="8"/>
        <v>2100001</v>
      </c>
      <c r="B517">
        <v>21</v>
      </c>
      <c r="C517">
        <v>1</v>
      </c>
      <c r="D517">
        <v>1.1389302015304601</v>
      </c>
      <c r="E517">
        <v>4306</v>
      </c>
    </row>
    <row r="518" spans="1:5" x14ac:dyDescent="0.25">
      <c r="A518">
        <f t="shared" si="8"/>
        <v>2100002</v>
      </c>
      <c r="B518">
        <v>21</v>
      </c>
      <c r="C518">
        <v>2</v>
      </c>
      <c r="D518">
        <v>1.05736064910889</v>
      </c>
      <c r="E518">
        <v>2738</v>
      </c>
    </row>
    <row r="519" spans="1:5" x14ac:dyDescent="0.25">
      <c r="A519">
        <f t="shared" si="8"/>
        <v>2100003.0099999998</v>
      </c>
      <c r="B519">
        <v>21</v>
      </c>
      <c r="C519">
        <v>3.01</v>
      </c>
      <c r="D519">
        <v>1.19539666175842</v>
      </c>
      <c r="E519">
        <v>3374</v>
      </c>
    </row>
    <row r="520" spans="1:5" x14ac:dyDescent="0.25">
      <c r="A520">
        <f t="shared" si="8"/>
        <v>2100003.02</v>
      </c>
      <c r="B520">
        <v>21</v>
      </c>
      <c r="C520">
        <v>3.02</v>
      </c>
      <c r="D520">
        <v>1.1484628915786701</v>
      </c>
      <c r="E520">
        <v>1544</v>
      </c>
    </row>
    <row r="521" spans="1:5" x14ac:dyDescent="0.25">
      <c r="A521">
        <f t="shared" si="8"/>
        <v>2100004</v>
      </c>
      <c r="B521">
        <v>21</v>
      </c>
      <c r="C521">
        <v>4</v>
      </c>
      <c r="D521">
        <v>1.43209052085876</v>
      </c>
      <c r="E521">
        <v>4311</v>
      </c>
    </row>
    <row r="522" spans="1:5" x14ac:dyDescent="0.25">
      <c r="A522">
        <f t="shared" si="8"/>
        <v>2100005</v>
      </c>
      <c r="B522">
        <v>21</v>
      </c>
      <c r="C522">
        <v>5</v>
      </c>
      <c r="D522">
        <v>1.6390460729598999</v>
      </c>
      <c r="E522">
        <v>1859</v>
      </c>
    </row>
    <row r="523" spans="1:5" x14ac:dyDescent="0.25">
      <c r="A523">
        <f t="shared" si="8"/>
        <v>2100006</v>
      </c>
      <c r="B523">
        <v>21</v>
      </c>
      <c r="C523">
        <v>6</v>
      </c>
      <c r="D523">
        <v>1.1492635011673</v>
      </c>
      <c r="E523">
        <v>1751</v>
      </c>
    </row>
    <row r="524" spans="1:5" x14ac:dyDescent="0.25">
      <c r="A524">
        <f t="shared" si="8"/>
        <v>2100007</v>
      </c>
      <c r="B524">
        <v>21</v>
      </c>
      <c r="C524">
        <v>7</v>
      </c>
      <c r="D524">
        <v>0.73867452144622803</v>
      </c>
      <c r="E524">
        <v>1019</v>
      </c>
    </row>
    <row r="525" spans="1:5" x14ac:dyDescent="0.25">
      <c r="A525">
        <f t="shared" si="8"/>
        <v>2100101.0099999998</v>
      </c>
      <c r="B525">
        <v>21</v>
      </c>
      <c r="C525">
        <v>101.01</v>
      </c>
      <c r="D525">
        <v>1.1252981424331701</v>
      </c>
      <c r="E525">
        <v>7397</v>
      </c>
    </row>
    <row r="526" spans="1:5" x14ac:dyDescent="0.25">
      <c r="A526">
        <f t="shared" si="8"/>
        <v>2100101.02</v>
      </c>
      <c r="B526">
        <v>21</v>
      </c>
      <c r="C526">
        <v>101.02</v>
      </c>
      <c r="D526">
        <v>1.18684554100037</v>
      </c>
      <c r="E526">
        <v>4339</v>
      </c>
    </row>
    <row r="527" spans="1:5" x14ac:dyDescent="0.25">
      <c r="A527">
        <f t="shared" si="8"/>
        <v>2100101.0299999998</v>
      </c>
      <c r="B527">
        <v>21</v>
      </c>
      <c r="C527">
        <v>101.03</v>
      </c>
      <c r="D527">
        <v>1.1738641262054399</v>
      </c>
      <c r="E527">
        <v>6211</v>
      </c>
    </row>
    <row r="528" spans="1:5" x14ac:dyDescent="0.25">
      <c r="A528">
        <f t="shared" si="8"/>
        <v>2100101.04</v>
      </c>
      <c r="B528">
        <v>21</v>
      </c>
      <c r="C528">
        <v>101.04</v>
      </c>
      <c r="D528">
        <v>1.0475990772247299</v>
      </c>
      <c r="E528">
        <v>6856</v>
      </c>
    </row>
    <row r="529" spans="1:5" x14ac:dyDescent="0.25">
      <c r="A529">
        <f t="shared" si="8"/>
        <v>2100102.02</v>
      </c>
      <c r="B529">
        <v>21</v>
      </c>
      <c r="C529">
        <v>102.02</v>
      </c>
      <c r="D529">
        <v>1.19736433029175</v>
      </c>
      <c r="E529">
        <v>9739</v>
      </c>
    </row>
    <row r="530" spans="1:5" x14ac:dyDescent="0.25">
      <c r="A530">
        <f t="shared" si="8"/>
        <v>2100102.0299999998</v>
      </c>
      <c r="B530">
        <v>21</v>
      </c>
      <c r="C530">
        <v>102.03</v>
      </c>
      <c r="D530">
        <v>1.0945508480071999</v>
      </c>
      <c r="E530">
        <v>5298</v>
      </c>
    </row>
    <row r="531" spans="1:5" x14ac:dyDescent="0.25">
      <c r="A531">
        <f t="shared" si="8"/>
        <v>2100102.04</v>
      </c>
      <c r="B531">
        <v>21</v>
      </c>
      <c r="C531">
        <v>102.04</v>
      </c>
      <c r="D531">
        <v>1.39473640918732</v>
      </c>
      <c r="E531">
        <v>7502</v>
      </c>
    </row>
    <row r="532" spans="1:5" x14ac:dyDescent="0.25">
      <c r="A532">
        <f t="shared" si="8"/>
        <v>2100102.0499999998</v>
      </c>
      <c r="B532">
        <v>21</v>
      </c>
      <c r="C532">
        <v>102.05</v>
      </c>
      <c r="D532">
        <v>1.31365978717804</v>
      </c>
      <c r="E532">
        <v>2846</v>
      </c>
    </row>
    <row r="533" spans="1:5" x14ac:dyDescent="0.25">
      <c r="A533">
        <f t="shared" si="8"/>
        <v>2100103</v>
      </c>
      <c r="B533">
        <v>21</v>
      </c>
      <c r="C533">
        <v>103</v>
      </c>
      <c r="D533">
        <v>1.00056719779968</v>
      </c>
      <c r="E533">
        <v>4446</v>
      </c>
    </row>
    <row r="534" spans="1:5" x14ac:dyDescent="0.25">
      <c r="A534">
        <f t="shared" si="8"/>
        <v>2100104.0099999998</v>
      </c>
      <c r="B534">
        <v>21</v>
      </c>
      <c r="C534">
        <v>104.01</v>
      </c>
      <c r="D534">
        <v>1.08656466007233</v>
      </c>
      <c r="E534">
        <v>3953</v>
      </c>
    </row>
    <row r="535" spans="1:5" x14ac:dyDescent="0.25">
      <c r="A535">
        <f t="shared" si="8"/>
        <v>2100104.0499999998</v>
      </c>
      <c r="B535">
        <v>21</v>
      </c>
      <c r="C535">
        <v>104.05</v>
      </c>
      <c r="D535">
        <v>1.1470745801925699</v>
      </c>
      <c r="E535">
        <v>9206</v>
      </c>
    </row>
    <row r="536" spans="1:5" x14ac:dyDescent="0.25">
      <c r="A536">
        <f t="shared" si="8"/>
        <v>2100104.06</v>
      </c>
      <c r="B536">
        <v>21</v>
      </c>
      <c r="C536">
        <v>104.06</v>
      </c>
      <c r="D536">
        <v>1.18733406066895</v>
      </c>
      <c r="E536">
        <v>8163</v>
      </c>
    </row>
    <row r="537" spans="1:5" x14ac:dyDescent="0.25">
      <c r="A537">
        <f t="shared" si="8"/>
        <v>2100104.0699999998</v>
      </c>
      <c r="B537">
        <v>21</v>
      </c>
      <c r="C537">
        <v>104.07</v>
      </c>
      <c r="D537">
        <v>1.1897264719009399</v>
      </c>
      <c r="E537">
        <v>19799</v>
      </c>
    </row>
    <row r="538" spans="1:5" x14ac:dyDescent="0.25">
      <c r="A538">
        <f t="shared" si="8"/>
        <v>2100104.08</v>
      </c>
      <c r="B538">
        <v>21</v>
      </c>
      <c r="C538">
        <v>104.08</v>
      </c>
      <c r="D538">
        <v>1.1215173006057699</v>
      </c>
      <c r="E538">
        <v>3579</v>
      </c>
    </row>
    <row r="539" spans="1:5" x14ac:dyDescent="0.25">
      <c r="A539">
        <f t="shared" si="8"/>
        <v>2100104.09</v>
      </c>
      <c r="B539">
        <v>21</v>
      </c>
      <c r="C539">
        <v>104.09</v>
      </c>
      <c r="D539">
        <v>0.91566377878189098</v>
      </c>
      <c r="E539">
        <v>10167</v>
      </c>
    </row>
    <row r="540" spans="1:5" x14ac:dyDescent="0.25">
      <c r="A540">
        <f t="shared" si="8"/>
        <v>2100104.1</v>
      </c>
      <c r="B540">
        <v>21</v>
      </c>
      <c r="C540">
        <v>104.1</v>
      </c>
      <c r="D540">
        <v>0.905523061752319</v>
      </c>
      <c r="E540">
        <v>7744</v>
      </c>
    </row>
    <row r="541" spans="1:5" x14ac:dyDescent="0.25">
      <c r="A541">
        <f t="shared" si="8"/>
        <v>2100104.11</v>
      </c>
      <c r="B541">
        <v>21</v>
      </c>
      <c r="C541">
        <v>104.11</v>
      </c>
      <c r="D541">
        <v>0.96652001142501798</v>
      </c>
      <c r="E541">
        <v>6284</v>
      </c>
    </row>
    <row r="542" spans="1:5" x14ac:dyDescent="0.25">
      <c r="A542">
        <f t="shared" si="8"/>
        <v>2100104.12</v>
      </c>
      <c r="B542">
        <v>21</v>
      </c>
      <c r="C542">
        <v>104.12</v>
      </c>
      <c r="D542">
        <v>1.0792375802993801</v>
      </c>
      <c r="E542">
        <v>9090</v>
      </c>
    </row>
    <row r="543" spans="1:5" x14ac:dyDescent="0.25">
      <c r="A543">
        <f t="shared" si="8"/>
        <v>2100104.13</v>
      </c>
      <c r="B543">
        <v>21</v>
      </c>
      <c r="C543">
        <v>104.13</v>
      </c>
      <c r="D543">
        <v>1.1035002470016499</v>
      </c>
      <c r="E543">
        <v>6708</v>
      </c>
    </row>
    <row r="544" spans="1:5" x14ac:dyDescent="0.25">
      <c r="A544">
        <f t="shared" si="8"/>
        <v>2100104.14</v>
      </c>
      <c r="B544">
        <v>21</v>
      </c>
      <c r="C544">
        <v>104.14</v>
      </c>
      <c r="D544">
        <v>1.13218009471893</v>
      </c>
      <c r="E544">
        <v>8543</v>
      </c>
    </row>
    <row r="545" spans="1:5" x14ac:dyDescent="0.25">
      <c r="A545">
        <f t="shared" si="8"/>
        <v>2100105.02</v>
      </c>
      <c r="B545">
        <v>21</v>
      </c>
      <c r="C545">
        <v>105.02</v>
      </c>
      <c r="D545">
        <v>1.0363750457763701</v>
      </c>
      <c r="E545">
        <v>8522</v>
      </c>
    </row>
    <row r="546" spans="1:5" x14ac:dyDescent="0.25">
      <c r="A546">
        <f t="shared" si="8"/>
        <v>2100105.0299999998</v>
      </c>
      <c r="B546">
        <v>21</v>
      </c>
      <c r="C546">
        <v>105.03</v>
      </c>
      <c r="D546">
        <v>1.0441814661026001</v>
      </c>
      <c r="E546">
        <v>12214</v>
      </c>
    </row>
    <row r="547" spans="1:5" x14ac:dyDescent="0.25">
      <c r="A547">
        <f t="shared" si="8"/>
        <v>2100105.04</v>
      </c>
      <c r="B547">
        <v>21</v>
      </c>
      <c r="C547">
        <v>105.04</v>
      </c>
      <c r="D547">
        <v>1.01634085178375</v>
      </c>
      <c r="E547">
        <v>8306</v>
      </c>
    </row>
    <row r="548" spans="1:5" x14ac:dyDescent="0.25">
      <c r="A548">
        <f t="shared" si="8"/>
        <v>2100106.0099999998</v>
      </c>
      <c r="B548">
        <v>21</v>
      </c>
      <c r="C548">
        <v>106.01</v>
      </c>
      <c r="D548">
        <v>0.91292589902877797</v>
      </c>
      <c r="E548">
        <v>3113</v>
      </c>
    </row>
    <row r="549" spans="1:5" x14ac:dyDescent="0.25">
      <c r="A549">
        <f t="shared" si="8"/>
        <v>2100106.02</v>
      </c>
      <c r="B549">
        <v>21</v>
      </c>
      <c r="C549">
        <v>106.02</v>
      </c>
      <c r="D549">
        <v>1.0726681947708101</v>
      </c>
      <c r="E549">
        <v>3437</v>
      </c>
    </row>
    <row r="550" spans="1:5" x14ac:dyDescent="0.25">
      <c r="A550">
        <f t="shared" si="8"/>
        <v>2100106.0299999998</v>
      </c>
      <c r="B550">
        <v>21</v>
      </c>
      <c r="C550">
        <v>106.03</v>
      </c>
      <c r="D550">
        <v>1.07033562660217</v>
      </c>
      <c r="E550">
        <v>6770</v>
      </c>
    </row>
    <row r="551" spans="1:5" x14ac:dyDescent="0.25">
      <c r="A551">
        <f t="shared" si="8"/>
        <v>2100106.04</v>
      </c>
      <c r="B551">
        <v>21</v>
      </c>
      <c r="C551">
        <v>106.04</v>
      </c>
      <c r="D551">
        <v>0.93140947818756104</v>
      </c>
      <c r="E551">
        <v>3510</v>
      </c>
    </row>
    <row r="552" spans="1:5" x14ac:dyDescent="0.25">
      <c r="A552">
        <f t="shared" si="8"/>
        <v>2100107.0099999998</v>
      </c>
      <c r="B552">
        <v>21</v>
      </c>
      <c r="C552">
        <v>107.01</v>
      </c>
      <c r="D552">
        <v>0.97261834144592296</v>
      </c>
      <c r="E552">
        <v>5236</v>
      </c>
    </row>
    <row r="553" spans="1:5" x14ac:dyDescent="0.25">
      <c r="A553">
        <f t="shared" si="8"/>
        <v>2100107.02</v>
      </c>
      <c r="B553">
        <v>21</v>
      </c>
      <c r="C553">
        <v>107.02</v>
      </c>
      <c r="D553">
        <v>1.0366338491439799</v>
      </c>
      <c r="E553">
        <v>5123</v>
      </c>
    </row>
    <row r="554" spans="1:5" x14ac:dyDescent="0.25">
      <c r="A554">
        <f t="shared" si="8"/>
        <v>2100108.0099999998</v>
      </c>
      <c r="B554">
        <v>21</v>
      </c>
      <c r="C554">
        <v>108.01</v>
      </c>
      <c r="D554">
        <v>1.0094786882400499</v>
      </c>
      <c r="E554">
        <v>3723</v>
      </c>
    </row>
    <row r="555" spans="1:5" x14ac:dyDescent="0.25">
      <c r="A555">
        <f t="shared" si="8"/>
        <v>2100108.02</v>
      </c>
      <c r="B555">
        <v>21</v>
      </c>
      <c r="C555">
        <v>108.02</v>
      </c>
      <c r="D555">
        <v>0.95108485221862804</v>
      </c>
      <c r="E555">
        <v>9881</v>
      </c>
    </row>
    <row r="556" spans="1:5" x14ac:dyDescent="0.25">
      <c r="A556">
        <f t="shared" si="8"/>
        <v>2100108.0299999998</v>
      </c>
      <c r="B556">
        <v>21</v>
      </c>
      <c r="C556">
        <v>108.03</v>
      </c>
      <c r="D556">
        <v>1.01193594932556</v>
      </c>
      <c r="E556">
        <v>4164</v>
      </c>
    </row>
    <row r="557" spans="1:5" x14ac:dyDescent="0.25">
      <c r="A557">
        <f t="shared" si="8"/>
        <v>2100109.0099999998</v>
      </c>
      <c r="B557">
        <v>21</v>
      </c>
      <c r="C557">
        <v>109.01</v>
      </c>
      <c r="D557">
        <v>1.12851881980896</v>
      </c>
      <c r="E557">
        <v>4124</v>
      </c>
    </row>
    <row r="558" spans="1:5" x14ac:dyDescent="0.25">
      <c r="A558">
        <f t="shared" si="8"/>
        <v>2100109.02</v>
      </c>
      <c r="B558">
        <v>21</v>
      </c>
      <c r="C558">
        <v>109.02</v>
      </c>
      <c r="D558">
        <v>1.2493635416030899</v>
      </c>
      <c r="E558">
        <v>3698</v>
      </c>
    </row>
    <row r="559" spans="1:5" x14ac:dyDescent="0.25">
      <c r="A559">
        <f t="shared" si="8"/>
        <v>2100109.0299999998</v>
      </c>
      <c r="B559">
        <v>21</v>
      </c>
      <c r="C559">
        <v>109.03</v>
      </c>
      <c r="D559">
        <v>1.1892896890640301</v>
      </c>
      <c r="E559">
        <v>4629</v>
      </c>
    </row>
    <row r="560" spans="1:5" x14ac:dyDescent="0.25">
      <c r="A560">
        <f t="shared" si="8"/>
        <v>2100110</v>
      </c>
      <c r="B560">
        <v>21</v>
      </c>
      <c r="C560">
        <v>110</v>
      </c>
      <c r="D560">
        <v>1.2206110954284699</v>
      </c>
      <c r="E560">
        <v>3671</v>
      </c>
    </row>
    <row r="561" spans="1:5" x14ac:dyDescent="0.25">
      <c r="A561">
        <f t="shared" si="8"/>
        <v>2100111.0099999998</v>
      </c>
      <c r="B561">
        <v>21</v>
      </c>
      <c r="C561">
        <v>111.01</v>
      </c>
      <c r="D561">
        <v>0.94531166553497303</v>
      </c>
      <c r="E561">
        <v>7495</v>
      </c>
    </row>
    <row r="562" spans="1:5" x14ac:dyDescent="0.25">
      <c r="A562">
        <f t="shared" si="8"/>
        <v>2100111.02</v>
      </c>
      <c r="B562">
        <v>21</v>
      </c>
      <c r="C562">
        <v>111.02</v>
      </c>
      <c r="D562">
        <v>1.0382113456726101</v>
      </c>
      <c r="E562">
        <v>6702</v>
      </c>
    </row>
    <row r="563" spans="1:5" x14ac:dyDescent="0.25">
      <c r="A563">
        <f t="shared" si="8"/>
        <v>2100112.0099999998</v>
      </c>
      <c r="B563">
        <v>21</v>
      </c>
      <c r="C563">
        <v>112.01</v>
      </c>
      <c r="D563">
        <v>1.32261061668396</v>
      </c>
      <c r="E563">
        <v>6373</v>
      </c>
    </row>
    <row r="564" spans="1:5" x14ac:dyDescent="0.25">
      <c r="A564">
        <f t="shared" si="8"/>
        <v>2100112.02</v>
      </c>
      <c r="B564">
        <v>21</v>
      </c>
      <c r="C564">
        <v>112.02</v>
      </c>
      <c r="D564">
        <v>1.09214067459106</v>
      </c>
      <c r="E564">
        <v>15910</v>
      </c>
    </row>
    <row r="565" spans="1:5" x14ac:dyDescent="0.25">
      <c r="A565">
        <f t="shared" si="8"/>
        <v>2100112.04</v>
      </c>
      <c r="B565">
        <v>21</v>
      </c>
      <c r="C565">
        <v>112.04</v>
      </c>
      <c r="D565">
        <v>0.60790663957595803</v>
      </c>
      <c r="E565">
        <v>2524</v>
      </c>
    </row>
    <row r="566" spans="1:5" x14ac:dyDescent="0.25">
      <c r="A566">
        <f t="shared" si="8"/>
        <v>2100112.0499999998</v>
      </c>
      <c r="B566">
        <v>21</v>
      </c>
      <c r="C566">
        <v>112.05</v>
      </c>
      <c r="D566">
        <v>0.55944746732711803</v>
      </c>
      <c r="E566">
        <v>2456</v>
      </c>
    </row>
    <row r="567" spans="1:5" x14ac:dyDescent="0.25">
      <c r="A567">
        <f t="shared" si="8"/>
        <v>2100113</v>
      </c>
      <c r="B567">
        <v>21</v>
      </c>
      <c r="C567">
        <v>113</v>
      </c>
      <c r="D567">
        <v>0.75851583480835005</v>
      </c>
      <c r="E567">
        <v>8162</v>
      </c>
    </row>
    <row r="568" spans="1:5" x14ac:dyDescent="0.25">
      <c r="A568">
        <f t="shared" si="8"/>
        <v>2100114</v>
      </c>
      <c r="B568">
        <v>21</v>
      </c>
      <c r="C568">
        <v>114</v>
      </c>
      <c r="D568">
        <v>0.93178516626357999</v>
      </c>
      <c r="E568">
        <v>4650</v>
      </c>
    </row>
    <row r="569" spans="1:5" x14ac:dyDescent="0.25">
      <c r="A569">
        <f t="shared" si="8"/>
        <v>2309902</v>
      </c>
      <c r="B569">
        <v>23</v>
      </c>
      <c r="C569">
        <v>9902</v>
      </c>
      <c r="D569">
        <v>0.87054026126861594</v>
      </c>
      <c r="E569">
        <v>10956</v>
      </c>
    </row>
    <row r="570" spans="1:5" x14ac:dyDescent="0.25">
      <c r="A570">
        <f t="shared" si="8"/>
        <v>2309903</v>
      </c>
      <c r="B570">
        <v>23</v>
      </c>
      <c r="C570">
        <v>9903</v>
      </c>
      <c r="D570">
        <v>0.79644995927810702</v>
      </c>
      <c r="E570">
        <v>7334</v>
      </c>
    </row>
    <row r="571" spans="1:5" x14ac:dyDescent="0.25">
      <c r="A571">
        <f t="shared" si="8"/>
        <v>2309904</v>
      </c>
      <c r="B571">
        <v>23</v>
      </c>
      <c r="C571">
        <v>9904</v>
      </c>
      <c r="D571">
        <v>0.87154948711395297</v>
      </c>
      <c r="E571">
        <v>2567</v>
      </c>
    </row>
    <row r="572" spans="1:5" x14ac:dyDescent="0.25">
      <c r="A572">
        <f t="shared" si="8"/>
        <v>2309905</v>
      </c>
      <c r="B572">
        <v>23</v>
      </c>
      <c r="C572">
        <v>9905</v>
      </c>
      <c r="D572">
        <v>0.92369163036346402</v>
      </c>
      <c r="E572">
        <v>6943</v>
      </c>
    </row>
    <row r="573" spans="1:5" x14ac:dyDescent="0.25">
      <c r="A573">
        <f t="shared" si="8"/>
        <v>2309906</v>
      </c>
      <c r="B573">
        <v>23</v>
      </c>
      <c r="C573">
        <v>9906</v>
      </c>
      <c r="D573">
        <v>0.93898099660873402</v>
      </c>
      <c r="E573">
        <v>11567</v>
      </c>
    </row>
    <row r="574" spans="1:5" x14ac:dyDescent="0.25">
      <c r="A574">
        <f t="shared" si="8"/>
        <v>2309907</v>
      </c>
      <c r="B574">
        <v>23</v>
      </c>
      <c r="C574">
        <v>9907</v>
      </c>
      <c r="D574">
        <v>0.97415804862976096</v>
      </c>
      <c r="E574">
        <v>5860</v>
      </c>
    </row>
    <row r="575" spans="1:5" x14ac:dyDescent="0.25">
      <c r="A575">
        <f t="shared" si="8"/>
        <v>2309908</v>
      </c>
      <c r="B575">
        <v>23</v>
      </c>
      <c r="C575">
        <v>9908</v>
      </c>
      <c r="D575">
        <v>0.92490816116332997</v>
      </c>
      <c r="E575">
        <v>6376</v>
      </c>
    </row>
    <row r="576" spans="1:5" x14ac:dyDescent="0.25">
      <c r="A576">
        <f t="shared" si="8"/>
        <v>2309909</v>
      </c>
      <c r="B576">
        <v>23</v>
      </c>
      <c r="C576">
        <v>9909</v>
      </c>
      <c r="D576">
        <v>0.90283888578414895</v>
      </c>
      <c r="E576">
        <v>15794</v>
      </c>
    </row>
    <row r="577" spans="1:5" x14ac:dyDescent="0.25">
      <c r="A577">
        <f t="shared" si="8"/>
        <v>2709801</v>
      </c>
      <c r="B577">
        <v>27</v>
      </c>
      <c r="C577">
        <v>9801</v>
      </c>
      <c r="D577">
        <v>1.0301158428192101</v>
      </c>
      <c r="E577">
        <v>9226</v>
      </c>
    </row>
    <row r="578" spans="1:5" x14ac:dyDescent="0.25">
      <c r="A578">
        <f t="shared" si="8"/>
        <v>2709802</v>
      </c>
      <c r="B578">
        <v>27</v>
      </c>
      <c r="C578">
        <v>9802</v>
      </c>
      <c r="D578">
        <v>0.88053447008132901</v>
      </c>
      <c r="E578">
        <v>5614</v>
      </c>
    </row>
    <row r="579" spans="1:5" x14ac:dyDescent="0.25">
      <c r="A579">
        <f t="shared" ref="A579:A642" si="9">B579*100000+C579</f>
        <v>2709803</v>
      </c>
      <c r="B579">
        <v>27</v>
      </c>
      <c r="C579">
        <v>9803</v>
      </c>
      <c r="D579">
        <v>0.77316462993621804</v>
      </c>
      <c r="E579">
        <v>8587</v>
      </c>
    </row>
    <row r="580" spans="1:5" x14ac:dyDescent="0.25">
      <c r="A580">
        <f t="shared" si="9"/>
        <v>2709804.01</v>
      </c>
      <c r="B580">
        <v>27</v>
      </c>
      <c r="C580">
        <v>9804.01</v>
      </c>
      <c r="D580">
        <v>0.960063457489014</v>
      </c>
      <c r="E580">
        <v>6357</v>
      </c>
    </row>
    <row r="581" spans="1:5" x14ac:dyDescent="0.25">
      <c r="A581">
        <f t="shared" si="9"/>
        <v>2709804.02</v>
      </c>
      <c r="B581">
        <v>27</v>
      </c>
      <c r="C581">
        <v>9804.02</v>
      </c>
      <c r="D581">
        <v>0.88606047630310103</v>
      </c>
      <c r="E581">
        <v>5106</v>
      </c>
    </row>
    <row r="582" spans="1:5" x14ac:dyDescent="0.25">
      <c r="A582">
        <f t="shared" si="9"/>
        <v>2909801</v>
      </c>
      <c r="B582">
        <v>29</v>
      </c>
      <c r="C582">
        <v>9801</v>
      </c>
      <c r="D582">
        <v>0.86308944225311302</v>
      </c>
      <c r="E582">
        <v>11343</v>
      </c>
    </row>
    <row r="583" spans="1:5" x14ac:dyDescent="0.25">
      <c r="A583">
        <f t="shared" si="9"/>
        <v>2909802</v>
      </c>
      <c r="B583">
        <v>29</v>
      </c>
      <c r="C583">
        <v>9802</v>
      </c>
      <c r="D583">
        <v>0.88766103982925404</v>
      </c>
      <c r="E583">
        <v>3457</v>
      </c>
    </row>
    <row r="584" spans="1:5" x14ac:dyDescent="0.25">
      <c r="A584">
        <f t="shared" si="9"/>
        <v>3100001</v>
      </c>
      <c r="B584">
        <v>31</v>
      </c>
      <c r="C584">
        <v>1</v>
      </c>
      <c r="D584">
        <v>0.76570701599121105</v>
      </c>
      <c r="E584">
        <v>5549</v>
      </c>
    </row>
    <row r="585" spans="1:5" x14ac:dyDescent="0.25">
      <c r="A585">
        <f t="shared" si="9"/>
        <v>3100002</v>
      </c>
      <c r="B585">
        <v>31</v>
      </c>
      <c r="C585">
        <v>2</v>
      </c>
      <c r="D585">
        <v>0.76053166389465299</v>
      </c>
      <c r="E585">
        <v>2703</v>
      </c>
    </row>
    <row r="586" spans="1:5" x14ac:dyDescent="0.25">
      <c r="A586">
        <f t="shared" si="9"/>
        <v>3100003</v>
      </c>
      <c r="B586">
        <v>31</v>
      </c>
      <c r="C586">
        <v>3</v>
      </c>
      <c r="D586">
        <v>0.68728762865066495</v>
      </c>
      <c r="E586">
        <v>2747</v>
      </c>
    </row>
    <row r="587" spans="1:5" x14ac:dyDescent="0.25">
      <c r="A587">
        <f t="shared" si="9"/>
        <v>3100004</v>
      </c>
      <c r="B587">
        <v>31</v>
      </c>
      <c r="C587">
        <v>4</v>
      </c>
      <c r="D587">
        <v>0.56585735082626298</v>
      </c>
      <c r="E587">
        <v>2708</v>
      </c>
    </row>
    <row r="588" spans="1:5" x14ac:dyDescent="0.25">
      <c r="A588">
        <f t="shared" si="9"/>
        <v>3100005</v>
      </c>
      <c r="B588">
        <v>31</v>
      </c>
      <c r="C588">
        <v>5</v>
      </c>
      <c r="D588">
        <v>0.73588931560516402</v>
      </c>
      <c r="E588">
        <v>1104</v>
      </c>
    </row>
    <row r="589" spans="1:5" x14ac:dyDescent="0.25">
      <c r="A589">
        <f t="shared" si="9"/>
        <v>3100006</v>
      </c>
      <c r="B589">
        <v>31</v>
      </c>
      <c r="C589">
        <v>6</v>
      </c>
      <c r="D589">
        <v>0.88990992307662997</v>
      </c>
      <c r="E589">
        <v>5261</v>
      </c>
    </row>
    <row r="590" spans="1:5" x14ac:dyDescent="0.25">
      <c r="A590">
        <f t="shared" si="9"/>
        <v>3100007</v>
      </c>
      <c r="B590">
        <v>31</v>
      </c>
      <c r="C590">
        <v>7</v>
      </c>
      <c r="D590">
        <v>1.07093524932861</v>
      </c>
      <c r="E590">
        <v>3805</v>
      </c>
    </row>
    <row r="591" spans="1:5" x14ac:dyDescent="0.25">
      <c r="A591">
        <f t="shared" si="9"/>
        <v>3100008</v>
      </c>
      <c r="B591">
        <v>31</v>
      </c>
      <c r="C591">
        <v>8</v>
      </c>
      <c r="D591">
        <v>0.965043485164642</v>
      </c>
      <c r="E591">
        <v>2231</v>
      </c>
    </row>
    <row r="592" spans="1:5" x14ac:dyDescent="0.25">
      <c r="A592">
        <f t="shared" si="9"/>
        <v>3100010</v>
      </c>
      <c r="B592">
        <v>31</v>
      </c>
      <c r="C592">
        <v>10</v>
      </c>
      <c r="D592">
        <v>0.50688821077346802</v>
      </c>
      <c r="E592">
        <v>4209</v>
      </c>
    </row>
    <row r="593" spans="1:5" x14ac:dyDescent="0.25">
      <c r="A593">
        <f t="shared" si="9"/>
        <v>3100011</v>
      </c>
      <c r="B593">
        <v>31</v>
      </c>
      <c r="C593">
        <v>11</v>
      </c>
      <c r="D593">
        <v>0.842429518699646</v>
      </c>
      <c r="E593">
        <v>1814</v>
      </c>
    </row>
    <row r="594" spans="1:5" x14ac:dyDescent="0.25">
      <c r="A594">
        <f t="shared" si="9"/>
        <v>3100012</v>
      </c>
      <c r="B594">
        <v>31</v>
      </c>
      <c r="C594">
        <v>12</v>
      </c>
      <c r="D594">
        <v>0.89078766107559204</v>
      </c>
      <c r="E594">
        <v>2454</v>
      </c>
    </row>
    <row r="595" spans="1:5" x14ac:dyDescent="0.25">
      <c r="A595">
        <f t="shared" si="9"/>
        <v>3100013</v>
      </c>
      <c r="B595">
        <v>31</v>
      </c>
      <c r="C595">
        <v>13</v>
      </c>
      <c r="D595">
        <v>0.76743435859680198</v>
      </c>
      <c r="E595">
        <v>3274</v>
      </c>
    </row>
    <row r="596" spans="1:5" x14ac:dyDescent="0.25">
      <c r="A596">
        <f t="shared" si="9"/>
        <v>3100014</v>
      </c>
      <c r="B596">
        <v>31</v>
      </c>
      <c r="C596">
        <v>14</v>
      </c>
      <c r="D596">
        <v>0.79308134317398105</v>
      </c>
      <c r="E596">
        <v>6344</v>
      </c>
    </row>
    <row r="597" spans="1:5" x14ac:dyDescent="0.25">
      <c r="A597">
        <f t="shared" si="9"/>
        <v>3100015</v>
      </c>
      <c r="B597">
        <v>31</v>
      </c>
      <c r="C597">
        <v>15</v>
      </c>
      <c r="D597">
        <v>0.55672419071197499</v>
      </c>
      <c r="E597">
        <v>4479</v>
      </c>
    </row>
    <row r="598" spans="1:5" x14ac:dyDescent="0.25">
      <c r="A598">
        <f t="shared" si="9"/>
        <v>3100016</v>
      </c>
      <c r="B598">
        <v>31</v>
      </c>
      <c r="C598">
        <v>16</v>
      </c>
      <c r="D598">
        <v>0.51992344856262196</v>
      </c>
      <c r="E598">
        <v>1748</v>
      </c>
    </row>
    <row r="599" spans="1:5" x14ac:dyDescent="0.25">
      <c r="A599">
        <f t="shared" si="9"/>
        <v>3100017</v>
      </c>
      <c r="B599">
        <v>31</v>
      </c>
      <c r="C599">
        <v>17</v>
      </c>
      <c r="D599">
        <v>0.38807335495948803</v>
      </c>
      <c r="E599">
        <v>629</v>
      </c>
    </row>
    <row r="600" spans="1:5" x14ac:dyDescent="0.25">
      <c r="A600">
        <f t="shared" si="9"/>
        <v>3100018</v>
      </c>
      <c r="B600">
        <v>31</v>
      </c>
      <c r="C600">
        <v>18</v>
      </c>
      <c r="D600">
        <v>0.90188074111938499</v>
      </c>
      <c r="E600">
        <v>1161</v>
      </c>
    </row>
    <row r="601" spans="1:5" x14ac:dyDescent="0.25">
      <c r="A601">
        <f t="shared" si="9"/>
        <v>3100019</v>
      </c>
      <c r="B601">
        <v>31</v>
      </c>
      <c r="C601">
        <v>19</v>
      </c>
      <c r="D601">
        <v>0.92150259017944303</v>
      </c>
      <c r="E601">
        <v>1665</v>
      </c>
    </row>
    <row r="602" spans="1:5" x14ac:dyDescent="0.25">
      <c r="A602">
        <f t="shared" si="9"/>
        <v>3100020</v>
      </c>
      <c r="B602">
        <v>31</v>
      </c>
      <c r="C602">
        <v>20</v>
      </c>
      <c r="D602">
        <v>0.98220711946487405</v>
      </c>
      <c r="E602">
        <v>3470</v>
      </c>
    </row>
    <row r="603" spans="1:5" x14ac:dyDescent="0.25">
      <c r="A603">
        <f t="shared" si="9"/>
        <v>3100021</v>
      </c>
      <c r="B603">
        <v>31</v>
      </c>
      <c r="C603">
        <v>21</v>
      </c>
      <c r="D603">
        <v>0.96822094917297397</v>
      </c>
      <c r="E603">
        <v>5904</v>
      </c>
    </row>
    <row r="604" spans="1:5" x14ac:dyDescent="0.25">
      <c r="A604">
        <f t="shared" si="9"/>
        <v>3100022</v>
      </c>
      <c r="B604">
        <v>31</v>
      </c>
      <c r="C604">
        <v>22</v>
      </c>
      <c r="D604">
        <v>1.04571092128754</v>
      </c>
      <c r="E604">
        <v>4593</v>
      </c>
    </row>
    <row r="605" spans="1:5" x14ac:dyDescent="0.25">
      <c r="A605">
        <f t="shared" si="9"/>
        <v>3100023</v>
      </c>
      <c r="B605">
        <v>31</v>
      </c>
      <c r="C605">
        <v>23</v>
      </c>
      <c r="D605">
        <v>1.1264607906341599</v>
      </c>
      <c r="E605">
        <v>1911</v>
      </c>
    </row>
    <row r="606" spans="1:5" x14ac:dyDescent="0.25">
      <c r="A606">
        <f t="shared" si="9"/>
        <v>3100024</v>
      </c>
      <c r="B606">
        <v>31</v>
      </c>
      <c r="C606">
        <v>24</v>
      </c>
      <c r="D606">
        <v>1.20277988910675</v>
      </c>
      <c r="E606">
        <v>1741</v>
      </c>
    </row>
    <row r="607" spans="1:5" x14ac:dyDescent="0.25">
      <c r="A607">
        <f t="shared" si="9"/>
        <v>3100025</v>
      </c>
      <c r="B607">
        <v>31</v>
      </c>
      <c r="C607">
        <v>25</v>
      </c>
      <c r="D607">
        <v>0.84800797700882002</v>
      </c>
      <c r="E607">
        <v>7042</v>
      </c>
    </row>
    <row r="608" spans="1:5" x14ac:dyDescent="0.25">
      <c r="A608">
        <f t="shared" si="9"/>
        <v>3100026</v>
      </c>
      <c r="B608">
        <v>31</v>
      </c>
      <c r="C608">
        <v>26</v>
      </c>
      <c r="D608">
        <v>0.58117645978927601</v>
      </c>
      <c r="E608">
        <v>4387</v>
      </c>
    </row>
    <row r="609" spans="1:5" x14ac:dyDescent="0.25">
      <c r="A609">
        <f t="shared" si="9"/>
        <v>3100027.01</v>
      </c>
      <c r="B609">
        <v>31</v>
      </c>
      <c r="C609">
        <v>27.01</v>
      </c>
      <c r="D609">
        <v>0.70664763450622603</v>
      </c>
      <c r="E609">
        <v>3506</v>
      </c>
    </row>
    <row r="610" spans="1:5" x14ac:dyDescent="0.25">
      <c r="A610">
        <f t="shared" si="9"/>
        <v>3100027.02</v>
      </c>
      <c r="B610">
        <v>31</v>
      </c>
      <c r="C610">
        <v>27.02</v>
      </c>
      <c r="D610">
        <v>0.81559860706329301</v>
      </c>
      <c r="E610">
        <v>3450</v>
      </c>
    </row>
    <row r="611" spans="1:5" x14ac:dyDescent="0.25">
      <c r="A611">
        <f t="shared" si="9"/>
        <v>3100028.01</v>
      </c>
      <c r="B611">
        <v>31</v>
      </c>
      <c r="C611">
        <v>28.01</v>
      </c>
      <c r="D611">
        <v>0.68258017301559404</v>
      </c>
      <c r="E611">
        <v>5051</v>
      </c>
    </row>
    <row r="612" spans="1:5" x14ac:dyDescent="0.25">
      <c r="A612">
        <f t="shared" si="9"/>
        <v>3100028.02</v>
      </c>
      <c r="B612">
        <v>31</v>
      </c>
      <c r="C612">
        <v>28.02</v>
      </c>
      <c r="D612">
        <v>0.84437310695648204</v>
      </c>
      <c r="E612">
        <v>4780</v>
      </c>
    </row>
    <row r="613" spans="1:5" x14ac:dyDescent="0.25">
      <c r="A613">
        <f t="shared" si="9"/>
        <v>3100029.01</v>
      </c>
      <c r="B613">
        <v>31</v>
      </c>
      <c r="C613">
        <v>29.01</v>
      </c>
      <c r="D613">
        <v>0.62517791986465499</v>
      </c>
      <c r="E613">
        <v>4064</v>
      </c>
    </row>
    <row r="614" spans="1:5" x14ac:dyDescent="0.25">
      <c r="A614">
        <f t="shared" si="9"/>
        <v>3100029.02</v>
      </c>
      <c r="B614">
        <v>31</v>
      </c>
      <c r="C614">
        <v>29.02</v>
      </c>
      <c r="D614">
        <v>0.67634409666061401</v>
      </c>
      <c r="E614">
        <v>3547</v>
      </c>
    </row>
    <row r="615" spans="1:5" x14ac:dyDescent="0.25">
      <c r="A615">
        <f t="shared" si="9"/>
        <v>3100101.01</v>
      </c>
      <c r="B615">
        <v>31</v>
      </c>
      <c r="C615">
        <v>101.01</v>
      </c>
      <c r="D615">
        <v>1.1117594242095901</v>
      </c>
      <c r="E615">
        <v>5387</v>
      </c>
    </row>
    <row r="616" spans="1:5" x14ac:dyDescent="0.25">
      <c r="A616">
        <f t="shared" si="9"/>
        <v>3100101.02</v>
      </c>
      <c r="B616">
        <v>31</v>
      </c>
      <c r="C616">
        <v>101.02</v>
      </c>
      <c r="D616">
        <v>1.2097411155700699</v>
      </c>
      <c r="E616">
        <v>8138</v>
      </c>
    </row>
    <row r="617" spans="1:5" x14ac:dyDescent="0.25">
      <c r="A617">
        <f t="shared" si="9"/>
        <v>3100101.03</v>
      </c>
      <c r="B617">
        <v>31</v>
      </c>
      <c r="C617">
        <v>101.03</v>
      </c>
      <c r="D617">
        <v>1.2015017271041899</v>
      </c>
      <c r="E617">
        <v>4751</v>
      </c>
    </row>
    <row r="618" spans="1:5" x14ac:dyDescent="0.25">
      <c r="A618">
        <f t="shared" si="9"/>
        <v>3100102.01</v>
      </c>
      <c r="B618">
        <v>31</v>
      </c>
      <c r="C618">
        <v>102.01</v>
      </c>
      <c r="D618">
        <v>1.09552538394928</v>
      </c>
      <c r="E618">
        <v>8059</v>
      </c>
    </row>
    <row r="619" spans="1:5" x14ac:dyDescent="0.25">
      <c r="A619">
        <f t="shared" si="9"/>
        <v>3100102.02</v>
      </c>
      <c r="B619">
        <v>31</v>
      </c>
      <c r="C619">
        <v>102.02</v>
      </c>
      <c r="D619">
        <v>1.01980841159821</v>
      </c>
      <c r="E619">
        <v>2666</v>
      </c>
    </row>
    <row r="620" spans="1:5" x14ac:dyDescent="0.25">
      <c r="A620">
        <f t="shared" si="9"/>
        <v>3100103.01</v>
      </c>
      <c r="B620">
        <v>31</v>
      </c>
      <c r="C620">
        <v>103.01</v>
      </c>
      <c r="D620">
        <v>0.990514636039734</v>
      </c>
      <c r="E620">
        <v>3774</v>
      </c>
    </row>
    <row r="621" spans="1:5" x14ac:dyDescent="0.25">
      <c r="A621">
        <f t="shared" si="9"/>
        <v>3100103.03</v>
      </c>
      <c r="B621">
        <v>31</v>
      </c>
      <c r="C621">
        <v>103.03</v>
      </c>
      <c r="D621">
        <v>0.981853127479553</v>
      </c>
      <c r="E621">
        <v>4994</v>
      </c>
    </row>
    <row r="622" spans="1:5" x14ac:dyDescent="0.25">
      <c r="A622">
        <f t="shared" si="9"/>
        <v>3100103.04</v>
      </c>
      <c r="B622">
        <v>31</v>
      </c>
      <c r="C622">
        <v>103.04</v>
      </c>
      <c r="D622">
        <v>1.01168668270111</v>
      </c>
      <c r="E622">
        <v>8865</v>
      </c>
    </row>
    <row r="623" spans="1:5" x14ac:dyDescent="0.25">
      <c r="A623">
        <f t="shared" si="9"/>
        <v>3100104</v>
      </c>
      <c r="B623">
        <v>31</v>
      </c>
      <c r="C623">
        <v>104</v>
      </c>
      <c r="D623">
        <v>0.80953770875930797</v>
      </c>
      <c r="E623">
        <v>8502</v>
      </c>
    </row>
    <row r="624" spans="1:5" x14ac:dyDescent="0.25">
      <c r="A624">
        <f t="shared" si="9"/>
        <v>3100105</v>
      </c>
      <c r="B624">
        <v>31</v>
      </c>
      <c r="C624">
        <v>105</v>
      </c>
      <c r="D624">
        <v>1.05993103981018</v>
      </c>
      <c r="E624">
        <v>12807</v>
      </c>
    </row>
    <row r="625" spans="1:5" x14ac:dyDescent="0.25">
      <c r="A625">
        <f t="shared" si="9"/>
        <v>3100106</v>
      </c>
      <c r="B625">
        <v>31</v>
      </c>
      <c r="C625">
        <v>106</v>
      </c>
      <c r="D625">
        <v>1.07227146625519</v>
      </c>
      <c r="E625">
        <v>5648</v>
      </c>
    </row>
    <row r="626" spans="1:5" x14ac:dyDescent="0.25">
      <c r="A626">
        <f t="shared" si="9"/>
        <v>3100107</v>
      </c>
      <c r="B626">
        <v>31</v>
      </c>
      <c r="C626">
        <v>107</v>
      </c>
      <c r="D626">
        <v>0.93112915754318204</v>
      </c>
      <c r="E626">
        <v>5397</v>
      </c>
    </row>
    <row r="627" spans="1:5" x14ac:dyDescent="0.25">
      <c r="A627">
        <f t="shared" si="9"/>
        <v>3100108</v>
      </c>
      <c r="B627">
        <v>31</v>
      </c>
      <c r="C627">
        <v>108</v>
      </c>
      <c r="D627">
        <v>0.85220241546630904</v>
      </c>
      <c r="E627">
        <v>4882</v>
      </c>
    </row>
    <row r="628" spans="1:5" x14ac:dyDescent="0.25">
      <c r="A628">
        <f t="shared" si="9"/>
        <v>3100109</v>
      </c>
      <c r="B628">
        <v>31</v>
      </c>
      <c r="C628">
        <v>109</v>
      </c>
      <c r="D628">
        <v>0.88093447685241699</v>
      </c>
      <c r="E628">
        <v>3965</v>
      </c>
    </row>
    <row r="629" spans="1:5" x14ac:dyDescent="0.25">
      <c r="A629">
        <f t="shared" si="9"/>
        <v>3100110</v>
      </c>
      <c r="B629">
        <v>31</v>
      </c>
      <c r="C629">
        <v>110</v>
      </c>
      <c r="D629">
        <v>0.84023851156234697</v>
      </c>
      <c r="E629">
        <v>4072</v>
      </c>
    </row>
    <row r="630" spans="1:5" x14ac:dyDescent="0.25">
      <c r="A630">
        <f t="shared" si="9"/>
        <v>3100111</v>
      </c>
      <c r="B630">
        <v>31</v>
      </c>
      <c r="C630">
        <v>111</v>
      </c>
      <c r="D630">
        <v>0.84287661314010598</v>
      </c>
      <c r="E630">
        <v>3081</v>
      </c>
    </row>
    <row r="631" spans="1:5" x14ac:dyDescent="0.25">
      <c r="A631">
        <f t="shared" si="9"/>
        <v>3100112</v>
      </c>
      <c r="B631">
        <v>31</v>
      </c>
      <c r="C631">
        <v>112</v>
      </c>
      <c r="D631">
        <v>0.94127631187438998</v>
      </c>
      <c r="E631">
        <v>3450</v>
      </c>
    </row>
    <row r="632" spans="1:5" x14ac:dyDescent="0.25">
      <c r="A632">
        <f t="shared" si="9"/>
        <v>3100113</v>
      </c>
      <c r="B632">
        <v>31</v>
      </c>
      <c r="C632">
        <v>113</v>
      </c>
      <c r="D632">
        <v>0.67109972238540605</v>
      </c>
      <c r="E632">
        <v>2766</v>
      </c>
    </row>
    <row r="633" spans="1:5" x14ac:dyDescent="0.25">
      <c r="A633">
        <f t="shared" si="9"/>
        <v>3100114</v>
      </c>
      <c r="B633">
        <v>31</v>
      </c>
      <c r="C633">
        <v>114</v>
      </c>
      <c r="D633">
        <v>0.95200639963150002</v>
      </c>
      <c r="E633">
        <v>2810</v>
      </c>
    </row>
    <row r="634" spans="1:5" x14ac:dyDescent="0.25">
      <c r="A634">
        <f t="shared" si="9"/>
        <v>3100115</v>
      </c>
      <c r="B634">
        <v>31</v>
      </c>
      <c r="C634">
        <v>115</v>
      </c>
      <c r="D634">
        <v>0.71093446016311601</v>
      </c>
      <c r="E634">
        <v>5043</v>
      </c>
    </row>
    <row r="635" spans="1:5" x14ac:dyDescent="0.25">
      <c r="A635">
        <f t="shared" si="9"/>
        <v>3100116</v>
      </c>
      <c r="B635">
        <v>31</v>
      </c>
      <c r="C635">
        <v>116</v>
      </c>
      <c r="D635">
        <v>0.73626184463500999</v>
      </c>
      <c r="E635">
        <v>3978</v>
      </c>
    </row>
    <row r="636" spans="1:5" x14ac:dyDescent="0.25">
      <c r="A636">
        <f t="shared" si="9"/>
        <v>3100117</v>
      </c>
      <c r="B636">
        <v>31</v>
      </c>
      <c r="C636">
        <v>117</v>
      </c>
      <c r="D636">
        <v>0.82178509235382102</v>
      </c>
      <c r="E636">
        <v>2502</v>
      </c>
    </row>
    <row r="637" spans="1:5" x14ac:dyDescent="0.25">
      <c r="A637">
        <f t="shared" si="9"/>
        <v>3100118</v>
      </c>
      <c r="B637">
        <v>31</v>
      </c>
      <c r="C637">
        <v>118</v>
      </c>
      <c r="D637">
        <v>0.80468916893005404</v>
      </c>
      <c r="E637">
        <v>3490</v>
      </c>
    </row>
    <row r="638" spans="1:5" x14ac:dyDescent="0.25">
      <c r="A638">
        <f t="shared" si="9"/>
        <v>3100119.01</v>
      </c>
      <c r="B638">
        <v>31</v>
      </c>
      <c r="C638">
        <v>119.01</v>
      </c>
      <c r="D638">
        <v>0.96609091758728005</v>
      </c>
      <c r="E638">
        <v>8439</v>
      </c>
    </row>
    <row r="639" spans="1:5" x14ac:dyDescent="0.25">
      <c r="A639">
        <f t="shared" si="9"/>
        <v>3100119.02</v>
      </c>
      <c r="B639">
        <v>31</v>
      </c>
      <c r="C639">
        <v>119.02</v>
      </c>
      <c r="D639">
        <v>1.0668525695800799</v>
      </c>
      <c r="E639">
        <v>9486</v>
      </c>
    </row>
    <row r="640" spans="1:5" x14ac:dyDescent="0.25">
      <c r="A640">
        <f t="shared" si="9"/>
        <v>3100119.03</v>
      </c>
      <c r="B640">
        <v>31</v>
      </c>
      <c r="C640">
        <v>119.03</v>
      </c>
      <c r="D640">
        <v>1.1113178730011</v>
      </c>
      <c r="E640">
        <v>4844</v>
      </c>
    </row>
    <row r="641" spans="1:5" x14ac:dyDescent="0.25">
      <c r="A641">
        <f t="shared" si="9"/>
        <v>3100120</v>
      </c>
      <c r="B641">
        <v>31</v>
      </c>
      <c r="C641">
        <v>120</v>
      </c>
      <c r="D641">
        <v>0.95120477676391602</v>
      </c>
      <c r="E641">
        <v>4423</v>
      </c>
    </row>
    <row r="642" spans="1:5" x14ac:dyDescent="0.25">
      <c r="A642">
        <f t="shared" si="9"/>
        <v>3100121</v>
      </c>
      <c r="B642">
        <v>31</v>
      </c>
      <c r="C642">
        <v>121</v>
      </c>
      <c r="D642">
        <v>0.89063358306884799</v>
      </c>
      <c r="E642">
        <v>1473</v>
      </c>
    </row>
    <row r="643" spans="1:5" x14ac:dyDescent="0.25">
      <c r="A643">
        <f t="shared" ref="A643:A706" si="10">B643*100000+C643</f>
        <v>3100122</v>
      </c>
      <c r="B643">
        <v>31</v>
      </c>
      <c r="C643">
        <v>122</v>
      </c>
      <c r="D643">
        <v>0.81639653444290206</v>
      </c>
      <c r="E643">
        <v>7191</v>
      </c>
    </row>
    <row r="644" spans="1:5" x14ac:dyDescent="0.25">
      <c r="A644">
        <f t="shared" si="10"/>
        <v>3100123</v>
      </c>
      <c r="B644">
        <v>31</v>
      </c>
      <c r="C644">
        <v>123</v>
      </c>
      <c r="D644">
        <v>0.95858609676361095</v>
      </c>
      <c r="E644">
        <v>3375</v>
      </c>
    </row>
    <row r="645" spans="1:5" x14ac:dyDescent="0.25">
      <c r="A645">
        <f t="shared" si="10"/>
        <v>3100124</v>
      </c>
      <c r="B645">
        <v>31</v>
      </c>
      <c r="C645">
        <v>124</v>
      </c>
      <c r="D645">
        <v>1.00665354728699</v>
      </c>
      <c r="E645">
        <v>2951</v>
      </c>
    </row>
    <row r="646" spans="1:5" x14ac:dyDescent="0.25">
      <c r="A646">
        <f t="shared" si="10"/>
        <v>3100125</v>
      </c>
      <c r="B646">
        <v>31</v>
      </c>
      <c r="C646">
        <v>125</v>
      </c>
      <c r="D646">
        <v>0.93692171573638905</v>
      </c>
      <c r="E646">
        <v>4047</v>
      </c>
    </row>
    <row r="647" spans="1:5" x14ac:dyDescent="0.25">
      <c r="A647">
        <f t="shared" si="10"/>
        <v>3100126.01</v>
      </c>
      <c r="B647">
        <v>31</v>
      </c>
      <c r="C647">
        <v>126.01</v>
      </c>
      <c r="D647">
        <v>0.95360356569290206</v>
      </c>
      <c r="E647">
        <v>2701</v>
      </c>
    </row>
    <row r="648" spans="1:5" x14ac:dyDescent="0.25">
      <c r="A648">
        <f t="shared" si="10"/>
        <v>3100126.02</v>
      </c>
      <c r="B648">
        <v>31</v>
      </c>
      <c r="C648">
        <v>126.02</v>
      </c>
      <c r="D648">
        <v>0.92800760269164995</v>
      </c>
      <c r="E648">
        <v>5384</v>
      </c>
    </row>
    <row r="649" spans="1:5" x14ac:dyDescent="0.25">
      <c r="A649">
        <f t="shared" si="10"/>
        <v>3100127.01</v>
      </c>
      <c r="B649">
        <v>31</v>
      </c>
      <c r="C649">
        <v>127.01</v>
      </c>
      <c r="D649">
        <v>1.0048308372497601</v>
      </c>
      <c r="E649">
        <v>9765</v>
      </c>
    </row>
    <row r="650" spans="1:5" x14ac:dyDescent="0.25">
      <c r="A650">
        <f t="shared" si="10"/>
        <v>3100127.02</v>
      </c>
      <c r="B650">
        <v>31</v>
      </c>
      <c r="C650">
        <v>127.02</v>
      </c>
      <c r="D650">
        <v>0.92634737491607699</v>
      </c>
      <c r="E650">
        <v>5183</v>
      </c>
    </row>
    <row r="651" spans="1:5" x14ac:dyDescent="0.25">
      <c r="A651">
        <f t="shared" si="10"/>
        <v>3100128</v>
      </c>
      <c r="B651">
        <v>31</v>
      </c>
      <c r="C651">
        <v>128</v>
      </c>
      <c r="D651">
        <v>0.86489850282669101</v>
      </c>
      <c r="E651">
        <v>7065</v>
      </c>
    </row>
    <row r="652" spans="1:5" x14ac:dyDescent="0.25">
      <c r="A652">
        <f t="shared" si="10"/>
        <v>3100129</v>
      </c>
      <c r="B652">
        <v>31</v>
      </c>
      <c r="C652">
        <v>129</v>
      </c>
      <c r="D652">
        <v>0.97263914346694902</v>
      </c>
      <c r="E652">
        <v>2569</v>
      </c>
    </row>
    <row r="653" spans="1:5" x14ac:dyDescent="0.25">
      <c r="A653">
        <f t="shared" si="10"/>
        <v>3100130</v>
      </c>
      <c r="B653">
        <v>31</v>
      </c>
      <c r="C653">
        <v>130</v>
      </c>
      <c r="D653">
        <v>1.5684623718261701</v>
      </c>
      <c r="E653">
        <v>2553</v>
      </c>
    </row>
    <row r="654" spans="1:5" x14ac:dyDescent="0.25">
      <c r="A654">
        <f t="shared" si="10"/>
        <v>3100131</v>
      </c>
      <c r="B654">
        <v>31</v>
      </c>
      <c r="C654">
        <v>131</v>
      </c>
      <c r="D654">
        <v>0.96432137489318803</v>
      </c>
      <c r="E654">
        <v>2191</v>
      </c>
    </row>
    <row r="655" spans="1:5" x14ac:dyDescent="0.25">
      <c r="A655">
        <f t="shared" si="10"/>
        <v>3100132</v>
      </c>
      <c r="B655">
        <v>31</v>
      </c>
      <c r="C655">
        <v>132</v>
      </c>
      <c r="D655">
        <v>1.0088902711868299</v>
      </c>
      <c r="E655">
        <v>1542</v>
      </c>
    </row>
    <row r="656" spans="1:5" x14ac:dyDescent="0.25">
      <c r="A656">
        <f t="shared" si="10"/>
        <v>3100133</v>
      </c>
      <c r="B656">
        <v>31</v>
      </c>
      <c r="C656">
        <v>133</v>
      </c>
      <c r="D656">
        <v>0.95222783088684104</v>
      </c>
      <c r="E656">
        <v>7580</v>
      </c>
    </row>
    <row r="657" spans="1:5" x14ac:dyDescent="0.25">
      <c r="A657">
        <f t="shared" si="10"/>
        <v>3100134.01</v>
      </c>
      <c r="B657">
        <v>31</v>
      </c>
      <c r="C657">
        <v>134.01</v>
      </c>
      <c r="D657">
        <v>0.95522618293762196</v>
      </c>
      <c r="E657">
        <v>5764</v>
      </c>
    </row>
    <row r="658" spans="1:5" x14ac:dyDescent="0.25">
      <c r="A658">
        <f t="shared" si="10"/>
        <v>3100134.02</v>
      </c>
      <c r="B658">
        <v>31</v>
      </c>
      <c r="C658">
        <v>134.02000000000001</v>
      </c>
      <c r="D658">
        <v>0.82881790399551403</v>
      </c>
      <c r="E658">
        <v>5223</v>
      </c>
    </row>
    <row r="659" spans="1:5" x14ac:dyDescent="0.25">
      <c r="A659">
        <f t="shared" si="10"/>
        <v>3100135.02</v>
      </c>
      <c r="B659">
        <v>31</v>
      </c>
      <c r="C659">
        <v>135.02000000000001</v>
      </c>
      <c r="D659">
        <v>1.03894507884979</v>
      </c>
      <c r="E659">
        <v>4384</v>
      </c>
    </row>
    <row r="660" spans="1:5" x14ac:dyDescent="0.25">
      <c r="A660">
        <f t="shared" si="10"/>
        <v>3100135.03</v>
      </c>
      <c r="B660">
        <v>31</v>
      </c>
      <c r="C660">
        <v>135.03</v>
      </c>
      <c r="D660">
        <v>0.93840479850768999</v>
      </c>
      <c r="E660">
        <v>8565</v>
      </c>
    </row>
    <row r="661" spans="1:5" x14ac:dyDescent="0.25">
      <c r="A661">
        <f t="shared" si="10"/>
        <v>3100135.04</v>
      </c>
      <c r="B661">
        <v>31</v>
      </c>
      <c r="C661">
        <v>135.04</v>
      </c>
      <c r="D661">
        <v>1.0236117839813199</v>
      </c>
      <c r="E661">
        <v>6135</v>
      </c>
    </row>
    <row r="662" spans="1:5" x14ac:dyDescent="0.25">
      <c r="A662">
        <f t="shared" si="10"/>
        <v>3100135.21</v>
      </c>
      <c r="B662">
        <v>31</v>
      </c>
      <c r="C662">
        <v>135.21</v>
      </c>
      <c r="D662">
        <v>0.92789024114608798</v>
      </c>
      <c r="E662">
        <v>11214</v>
      </c>
    </row>
    <row r="663" spans="1:5" x14ac:dyDescent="0.25">
      <c r="A663">
        <f t="shared" si="10"/>
        <v>3100135.22</v>
      </c>
      <c r="B663">
        <v>31</v>
      </c>
      <c r="C663">
        <v>135.22</v>
      </c>
      <c r="D663">
        <v>1.08254265785217</v>
      </c>
      <c r="E663">
        <v>3360</v>
      </c>
    </row>
    <row r="664" spans="1:5" x14ac:dyDescent="0.25">
      <c r="A664">
        <f t="shared" si="10"/>
        <v>3100136</v>
      </c>
      <c r="B664">
        <v>31</v>
      </c>
      <c r="C664">
        <v>136</v>
      </c>
      <c r="D664">
        <v>0.81820052862167403</v>
      </c>
      <c r="E664">
        <v>702</v>
      </c>
    </row>
    <row r="665" spans="1:5" x14ac:dyDescent="0.25">
      <c r="A665">
        <f t="shared" si="10"/>
        <v>3100137.21</v>
      </c>
      <c r="B665">
        <v>31</v>
      </c>
      <c r="C665">
        <v>137.21</v>
      </c>
      <c r="D665">
        <v>1.06767642498016</v>
      </c>
      <c r="E665">
        <v>6129</v>
      </c>
    </row>
    <row r="666" spans="1:5" x14ac:dyDescent="0.25">
      <c r="A666">
        <f t="shared" si="10"/>
        <v>3100137.23</v>
      </c>
      <c r="B666">
        <v>31</v>
      </c>
      <c r="C666">
        <v>137.22999999999999</v>
      </c>
      <c r="D666">
        <v>1.00523209571838</v>
      </c>
      <c r="E666">
        <v>4803</v>
      </c>
    </row>
    <row r="667" spans="1:5" x14ac:dyDescent="0.25">
      <c r="A667">
        <f t="shared" si="10"/>
        <v>3100137.24</v>
      </c>
      <c r="B667">
        <v>31</v>
      </c>
      <c r="C667">
        <v>137.24</v>
      </c>
      <c r="D667">
        <v>1.1174168586730999</v>
      </c>
      <c r="E667">
        <v>16233</v>
      </c>
    </row>
    <row r="668" spans="1:5" x14ac:dyDescent="0.25">
      <c r="A668">
        <f t="shared" si="10"/>
        <v>3100137.25</v>
      </c>
      <c r="B668">
        <v>31</v>
      </c>
      <c r="C668">
        <v>137.25</v>
      </c>
      <c r="D668">
        <v>0.91353976726532005</v>
      </c>
      <c r="E668">
        <v>6359</v>
      </c>
    </row>
    <row r="669" spans="1:5" x14ac:dyDescent="0.25">
      <c r="A669">
        <f t="shared" si="10"/>
        <v>3100138</v>
      </c>
      <c r="B669">
        <v>31</v>
      </c>
      <c r="C669">
        <v>138</v>
      </c>
      <c r="D669">
        <v>1.0248076915741</v>
      </c>
      <c r="E669">
        <v>4591</v>
      </c>
    </row>
    <row r="670" spans="1:5" x14ac:dyDescent="0.25">
      <c r="A670">
        <f t="shared" si="10"/>
        <v>3100139.01</v>
      </c>
      <c r="B670">
        <v>31</v>
      </c>
      <c r="C670">
        <v>139.01</v>
      </c>
      <c r="D670">
        <v>1.02289962768555</v>
      </c>
      <c r="E670">
        <v>4182</v>
      </c>
    </row>
    <row r="671" spans="1:5" x14ac:dyDescent="0.25">
      <c r="A671">
        <f t="shared" si="10"/>
        <v>3100139.02</v>
      </c>
      <c r="B671">
        <v>31</v>
      </c>
      <c r="C671">
        <v>139.02000000000001</v>
      </c>
      <c r="D671">
        <v>1.02614974975586</v>
      </c>
      <c r="E671">
        <v>4658</v>
      </c>
    </row>
    <row r="672" spans="1:5" x14ac:dyDescent="0.25">
      <c r="A672">
        <f t="shared" si="10"/>
        <v>3100139.03</v>
      </c>
      <c r="B672">
        <v>31</v>
      </c>
      <c r="C672">
        <v>139.03</v>
      </c>
      <c r="D672">
        <v>1.22758269309998</v>
      </c>
      <c r="E672">
        <v>8888</v>
      </c>
    </row>
    <row r="673" spans="1:5" x14ac:dyDescent="0.25">
      <c r="A673">
        <f t="shared" si="10"/>
        <v>3100139.04</v>
      </c>
      <c r="B673">
        <v>31</v>
      </c>
      <c r="C673">
        <v>139.04</v>
      </c>
      <c r="D673">
        <v>0.93497186899185203</v>
      </c>
      <c r="E673">
        <v>5547</v>
      </c>
    </row>
    <row r="674" spans="1:5" x14ac:dyDescent="0.25">
      <c r="A674">
        <f t="shared" si="10"/>
        <v>3100140</v>
      </c>
      <c r="B674">
        <v>31</v>
      </c>
      <c r="C674">
        <v>140</v>
      </c>
      <c r="D674">
        <v>1.08450651168823</v>
      </c>
      <c r="E674">
        <v>6745</v>
      </c>
    </row>
    <row r="675" spans="1:5" x14ac:dyDescent="0.25">
      <c r="A675">
        <f t="shared" si="10"/>
        <v>3100141.01</v>
      </c>
      <c r="B675">
        <v>31</v>
      </c>
      <c r="C675">
        <v>141.01</v>
      </c>
      <c r="D675">
        <v>1.16342973709106</v>
      </c>
      <c r="E675">
        <v>4496</v>
      </c>
    </row>
    <row r="676" spans="1:5" x14ac:dyDescent="0.25">
      <c r="A676">
        <f t="shared" si="10"/>
        <v>3100141.02</v>
      </c>
      <c r="B676">
        <v>31</v>
      </c>
      <c r="C676">
        <v>141.02000000000001</v>
      </c>
      <c r="D676">
        <v>0.99964141845703103</v>
      </c>
      <c r="E676">
        <v>3521</v>
      </c>
    </row>
    <row r="677" spans="1:5" x14ac:dyDescent="0.25">
      <c r="A677">
        <f t="shared" si="10"/>
        <v>3100142.01</v>
      </c>
      <c r="B677">
        <v>31</v>
      </c>
      <c r="C677">
        <v>142.01</v>
      </c>
      <c r="D677">
        <v>1.2734303474426301</v>
      </c>
      <c r="E677">
        <v>9701</v>
      </c>
    </row>
    <row r="678" spans="1:5" x14ac:dyDescent="0.25">
      <c r="A678">
        <f t="shared" si="10"/>
        <v>3100142.02</v>
      </c>
      <c r="B678">
        <v>31</v>
      </c>
      <c r="C678">
        <v>142.02000000000001</v>
      </c>
      <c r="D678">
        <v>0.91881471872329701</v>
      </c>
      <c r="E678">
        <v>4124</v>
      </c>
    </row>
    <row r="679" spans="1:5" x14ac:dyDescent="0.25">
      <c r="A679">
        <f t="shared" si="10"/>
        <v>3100143.11</v>
      </c>
      <c r="B679">
        <v>31</v>
      </c>
      <c r="C679">
        <v>143.11000000000001</v>
      </c>
      <c r="D679">
        <v>0.99298846721649203</v>
      </c>
      <c r="E679">
        <v>4261</v>
      </c>
    </row>
    <row r="680" spans="1:5" x14ac:dyDescent="0.25">
      <c r="A680">
        <f t="shared" si="10"/>
        <v>3100143.12</v>
      </c>
      <c r="B680">
        <v>31</v>
      </c>
      <c r="C680">
        <v>143.12</v>
      </c>
      <c r="D680">
        <v>1.05537450313568</v>
      </c>
      <c r="E680">
        <v>5013</v>
      </c>
    </row>
    <row r="681" spans="1:5" x14ac:dyDescent="0.25">
      <c r="A681">
        <f t="shared" si="10"/>
        <v>3100143.13</v>
      </c>
      <c r="B681">
        <v>31</v>
      </c>
      <c r="C681">
        <v>143.13</v>
      </c>
      <c r="D681">
        <v>1.1254869699478101</v>
      </c>
      <c r="E681">
        <v>13970</v>
      </c>
    </row>
    <row r="682" spans="1:5" x14ac:dyDescent="0.25">
      <c r="A682">
        <f t="shared" si="10"/>
        <v>3100143.22</v>
      </c>
      <c r="B682">
        <v>31</v>
      </c>
      <c r="C682">
        <v>143.22</v>
      </c>
      <c r="D682">
        <v>1.21994304656982</v>
      </c>
      <c r="E682">
        <v>8762</v>
      </c>
    </row>
    <row r="683" spans="1:5" x14ac:dyDescent="0.25">
      <c r="A683">
        <f t="shared" si="10"/>
        <v>3100143.24</v>
      </c>
      <c r="B683">
        <v>31</v>
      </c>
      <c r="C683">
        <v>143.24</v>
      </c>
      <c r="D683">
        <v>1.1486628055572501</v>
      </c>
      <c r="E683">
        <v>8559</v>
      </c>
    </row>
    <row r="684" spans="1:5" x14ac:dyDescent="0.25">
      <c r="A684">
        <f t="shared" si="10"/>
        <v>3100143.25</v>
      </c>
      <c r="B684">
        <v>31</v>
      </c>
      <c r="C684">
        <v>143.25</v>
      </c>
      <c r="D684">
        <v>1.1898502111434901</v>
      </c>
      <c r="E684">
        <v>15085</v>
      </c>
    </row>
    <row r="685" spans="1:5" x14ac:dyDescent="0.25">
      <c r="A685">
        <f t="shared" si="10"/>
        <v>3100143.26</v>
      </c>
      <c r="B685">
        <v>31</v>
      </c>
      <c r="C685">
        <v>143.26</v>
      </c>
      <c r="D685">
        <v>1.2015644311904901</v>
      </c>
      <c r="E685">
        <v>8643</v>
      </c>
    </row>
    <row r="686" spans="1:5" x14ac:dyDescent="0.25">
      <c r="A686">
        <f t="shared" si="10"/>
        <v>3100143.27</v>
      </c>
      <c r="B686">
        <v>31</v>
      </c>
      <c r="C686">
        <v>143.27000000000001</v>
      </c>
      <c r="D686">
        <v>1.0966387987136801</v>
      </c>
      <c r="E686">
        <v>11209</v>
      </c>
    </row>
    <row r="687" spans="1:5" x14ac:dyDescent="0.25">
      <c r="A687">
        <f t="shared" si="10"/>
        <v>3100143.28</v>
      </c>
      <c r="B687">
        <v>31</v>
      </c>
      <c r="C687">
        <v>143.28</v>
      </c>
      <c r="D687">
        <v>1.0974696874618499</v>
      </c>
      <c r="E687">
        <v>5074</v>
      </c>
    </row>
    <row r="688" spans="1:5" x14ac:dyDescent="0.25">
      <c r="A688">
        <f t="shared" si="10"/>
        <v>3100144.01</v>
      </c>
      <c r="B688">
        <v>31</v>
      </c>
      <c r="C688">
        <v>144.01</v>
      </c>
      <c r="D688">
        <v>0.92078298330306996</v>
      </c>
      <c r="E688">
        <v>8087</v>
      </c>
    </row>
    <row r="689" spans="1:5" x14ac:dyDescent="0.25">
      <c r="A689">
        <f t="shared" si="10"/>
        <v>3100144.04</v>
      </c>
      <c r="B689">
        <v>31</v>
      </c>
      <c r="C689">
        <v>144.04</v>
      </c>
      <c r="D689">
        <v>1.03725361824036</v>
      </c>
      <c r="E689">
        <v>8170</v>
      </c>
    </row>
    <row r="690" spans="1:5" x14ac:dyDescent="0.25">
      <c r="A690">
        <f t="shared" si="10"/>
        <v>3100144.05</v>
      </c>
      <c r="B690">
        <v>31</v>
      </c>
      <c r="C690">
        <v>144.05000000000001</v>
      </c>
      <c r="D690">
        <v>1.15676009654999</v>
      </c>
      <c r="E690">
        <v>19634</v>
      </c>
    </row>
    <row r="691" spans="1:5" x14ac:dyDescent="0.25">
      <c r="A691">
        <f t="shared" si="10"/>
        <v>3100144.06</v>
      </c>
      <c r="B691">
        <v>31</v>
      </c>
      <c r="C691">
        <v>144.06</v>
      </c>
      <c r="D691">
        <v>1.3331515789032</v>
      </c>
      <c r="E691">
        <v>6090</v>
      </c>
    </row>
    <row r="692" spans="1:5" x14ac:dyDescent="0.25">
      <c r="A692">
        <f t="shared" si="10"/>
        <v>3100144.07</v>
      </c>
      <c r="B692">
        <v>31</v>
      </c>
      <c r="C692">
        <v>144.07</v>
      </c>
      <c r="D692">
        <v>1.1963647603988601</v>
      </c>
      <c r="E692">
        <v>20885</v>
      </c>
    </row>
    <row r="693" spans="1:5" x14ac:dyDescent="0.25">
      <c r="A693">
        <f t="shared" si="10"/>
        <v>3100145</v>
      </c>
      <c r="B693">
        <v>31</v>
      </c>
      <c r="C693">
        <v>145</v>
      </c>
      <c r="D693">
        <v>1.0128089189529399</v>
      </c>
      <c r="E693">
        <v>3730</v>
      </c>
    </row>
    <row r="694" spans="1:5" x14ac:dyDescent="0.25">
      <c r="A694">
        <f t="shared" si="10"/>
        <v>3100146.01</v>
      </c>
      <c r="B694">
        <v>31</v>
      </c>
      <c r="C694">
        <v>146.01</v>
      </c>
      <c r="D694">
        <v>1.33895623683929</v>
      </c>
      <c r="E694">
        <v>6280</v>
      </c>
    </row>
    <row r="695" spans="1:5" x14ac:dyDescent="0.25">
      <c r="A695">
        <f t="shared" si="10"/>
        <v>3100146.02</v>
      </c>
      <c r="B695">
        <v>31</v>
      </c>
      <c r="C695">
        <v>146.02000000000001</v>
      </c>
      <c r="D695">
        <v>1.00137042999268</v>
      </c>
      <c r="E695">
        <v>9066</v>
      </c>
    </row>
    <row r="696" spans="1:5" x14ac:dyDescent="0.25">
      <c r="A696">
        <f t="shared" si="10"/>
        <v>3100147.01</v>
      </c>
      <c r="B696">
        <v>31</v>
      </c>
      <c r="C696">
        <v>147.01</v>
      </c>
      <c r="D696">
        <v>0.98130488395690896</v>
      </c>
      <c r="E696">
        <v>7531</v>
      </c>
    </row>
    <row r="697" spans="1:5" x14ac:dyDescent="0.25">
      <c r="A697">
        <f t="shared" si="10"/>
        <v>3100147.02</v>
      </c>
      <c r="B697">
        <v>31</v>
      </c>
      <c r="C697">
        <v>147.02000000000001</v>
      </c>
      <c r="D697">
        <v>1.0068327188491799</v>
      </c>
      <c r="E697">
        <v>2903</v>
      </c>
    </row>
    <row r="698" spans="1:5" x14ac:dyDescent="0.25">
      <c r="A698">
        <f t="shared" si="10"/>
        <v>3100148</v>
      </c>
      <c r="B698">
        <v>31</v>
      </c>
      <c r="C698">
        <v>148</v>
      </c>
      <c r="D698">
        <v>0.79612267017364502</v>
      </c>
      <c r="E698">
        <v>4864</v>
      </c>
    </row>
    <row r="699" spans="1:5" x14ac:dyDescent="0.25">
      <c r="A699">
        <f t="shared" si="10"/>
        <v>3100149.01</v>
      </c>
      <c r="B699">
        <v>31</v>
      </c>
      <c r="C699">
        <v>149.01</v>
      </c>
      <c r="D699">
        <v>0.94197392463684104</v>
      </c>
      <c r="E699">
        <v>5483</v>
      </c>
    </row>
    <row r="700" spans="1:5" x14ac:dyDescent="0.25">
      <c r="A700">
        <f t="shared" si="10"/>
        <v>3100149.02</v>
      </c>
      <c r="B700">
        <v>31</v>
      </c>
      <c r="C700">
        <v>149.02000000000001</v>
      </c>
      <c r="D700">
        <v>1.0604263544082599</v>
      </c>
      <c r="E700">
        <v>7139</v>
      </c>
    </row>
    <row r="701" spans="1:5" x14ac:dyDescent="0.25">
      <c r="A701">
        <f t="shared" si="10"/>
        <v>3100150.01</v>
      </c>
      <c r="B701">
        <v>31</v>
      </c>
      <c r="C701">
        <v>150.01</v>
      </c>
      <c r="D701">
        <v>1.14557957649231</v>
      </c>
      <c r="E701">
        <v>5594</v>
      </c>
    </row>
    <row r="702" spans="1:5" x14ac:dyDescent="0.25">
      <c r="A702">
        <f t="shared" si="10"/>
        <v>3100150.02</v>
      </c>
      <c r="B702">
        <v>31</v>
      </c>
      <c r="C702">
        <v>150.02000000000001</v>
      </c>
      <c r="D702">
        <v>1.0279306173324601</v>
      </c>
      <c r="E702">
        <v>3436</v>
      </c>
    </row>
    <row r="703" spans="1:5" x14ac:dyDescent="0.25">
      <c r="A703">
        <f t="shared" si="10"/>
        <v>3100151</v>
      </c>
      <c r="B703">
        <v>31</v>
      </c>
      <c r="C703">
        <v>151</v>
      </c>
      <c r="D703">
        <v>0.89134556055069003</v>
      </c>
      <c r="E703">
        <v>3994</v>
      </c>
    </row>
    <row r="704" spans="1:5" x14ac:dyDescent="0.25">
      <c r="A704">
        <f t="shared" si="10"/>
        <v>3100152</v>
      </c>
      <c r="B704">
        <v>31</v>
      </c>
      <c r="C704">
        <v>152</v>
      </c>
      <c r="D704">
        <v>0.95114719867706299</v>
      </c>
      <c r="E704">
        <v>2596</v>
      </c>
    </row>
    <row r="705" spans="1:5" x14ac:dyDescent="0.25">
      <c r="A705">
        <f t="shared" si="10"/>
        <v>3100153</v>
      </c>
      <c r="B705">
        <v>31</v>
      </c>
      <c r="C705">
        <v>153</v>
      </c>
      <c r="D705">
        <v>0.88042813539505005</v>
      </c>
      <c r="E705">
        <v>2867</v>
      </c>
    </row>
    <row r="706" spans="1:5" x14ac:dyDescent="0.25">
      <c r="A706">
        <f t="shared" si="10"/>
        <v>3100154</v>
      </c>
      <c r="B706">
        <v>31</v>
      </c>
      <c r="C706">
        <v>154</v>
      </c>
      <c r="D706">
        <v>0.96910429000854503</v>
      </c>
      <c r="E706">
        <v>2488</v>
      </c>
    </row>
    <row r="707" spans="1:5" x14ac:dyDescent="0.25">
      <c r="A707">
        <f t="shared" ref="A707:A770" si="11">B707*100000+C707</f>
        <v>3100155</v>
      </c>
      <c r="B707">
        <v>31</v>
      </c>
      <c r="C707">
        <v>155</v>
      </c>
      <c r="D707">
        <v>0.77609145641326904</v>
      </c>
      <c r="E707">
        <v>8257</v>
      </c>
    </row>
    <row r="708" spans="1:5" x14ac:dyDescent="0.25">
      <c r="A708">
        <f t="shared" si="11"/>
        <v>3100156</v>
      </c>
      <c r="B708">
        <v>31</v>
      </c>
      <c r="C708">
        <v>156</v>
      </c>
      <c r="D708">
        <v>1.12109327316284</v>
      </c>
      <c r="E708">
        <v>3867</v>
      </c>
    </row>
    <row r="709" spans="1:5" x14ac:dyDescent="0.25">
      <c r="A709">
        <f t="shared" si="11"/>
        <v>3100157</v>
      </c>
      <c r="B709">
        <v>31</v>
      </c>
      <c r="C709">
        <v>157</v>
      </c>
      <c r="D709">
        <v>0.87861299514770497</v>
      </c>
      <c r="E709">
        <v>4824</v>
      </c>
    </row>
    <row r="710" spans="1:5" x14ac:dyDescent="0.25">
      <c r="A710">
        <f t="shared" si="11"/>
        <v>3100158.01</v>
      </c>
      <c r="B710">
        <v>31</v>
      </c>
      <c r="C710">
        <v>158.01</v>
      </c>
      <c r="D710">
        <v>1.0762523412704501</v>
      </c>
      <c r="E710">
        <v>7492</v>
      </c>
    </row>
    <row r="711" spans="1:5" x14ac:dyDescent="0.25">
      <c r="A711">
        <f t="shared" si="11"/>
        <v>3100158.02</v>
      </c>
      <c r="B711">
        <v>31</v>
      </c>
      <c r="C711">
        <v>158.02000000000001</v>
      </c>
      <c r="D711">
        <v>0.94551092386245705</v>
      </c>
      <c r="E711">
        <v>7224</v>
      </c>
    </row>
    <row r="712" spans="1:5" x14ac:dyDescent="0.25">
      <c r="A712">
        <f t="shared" si="11"/>
        <v>3100159.01</v>
      </c>
      <c r="B712">
        <v>31</v>
      </c>
      <c r="C712">
        <v>159.01</v>
      </c>
      <c r="D712">
        <v>1.0745586156845099</v>
      </c>
      <c r="E712">
        <v>11507</v>
      </c>
    </row>
    <row r="713" spans="1:5" x14ac:dyDescent="0.25">
      <c r="A713">
        <f t="shared" si="11"/>
        <v>3100159.21</v>
      </c>
      <c r="B713">
        <v>31</v>
      </c>
      <c r="C713">
        <v>159.21</v>
      </c>
      <c r="D713">
        <v>0.99542135000228904</v>
      </c>
      <c r="E713">
        <v>9991</v>
      </c>
    </row>
    <row r="714" spans="1:5" x14ac:dyDescent="0.25">
      <c r="A714">
        <f t="shared" si="11"/>
        <v>3100159.22</v>
      </c>
      <c r="B714">
        <v>31</v>
      </c>
      <c r="C714">
        <v>159.22</v>
      </c>
      <c r="D714">
        <v>1.00017309188843</v>
      </c>
      <c r="E714">
        <v>5243</v>
      </c>
    </row>
    <row r="715" spans="1:5" x14ac:dyDescent="0.25">
      <c r="A715">
        <f t="shared" si="11"/>
        <v>3100160</v>
      </c>
      <c r="B715">
        <v>31</v>
      </c>
      <c r="C715">
        <v>160</v>
      </c>
      <c r="D715">
        <v>1.02879631519318</v>
      </c>
      <c r="E715">
        <v>6333</v>
      </c>
    </row>
    <row r="716" spans="1:5" x14ac:dyDescent="0.25">
      <c r="A716">
        <f t="shared" si="11"/>
        <v>3100161</v>
      </c>
      <c r="B716">
        <v>31</v>
      </c>
      <c r="C716">
        <v>161</v>
      </c>
      <c r="D716">
        <v>0.94087189435958896</v>
      </c>
      <c r="E716">
        <v>7788</v>
      </c>
    </row>
    <row r="717" spans="1:5" x14ac:dyDescent="0.25">
      <c r="A717">
        <f t="shared" si="11"/>
        <v>3100162</v>
      </c>
      <c r="B717">
        <v>31</v>
      </c>
      <c r="C717">
        <v>162</v>
      </c>
      <c r="D717">
        <v>0.84792089462280296</v>
      </c>
      <c r="E717">
        <v>2588</v>
      </c>
    </row>
    <row r="718" spans="1:5" x14ac:dyDescent="0.25">
      <c r="A718">
        <f t="shared" si="11"/>
        <v>3100163</v>
      </c>
      <c r="B718">
        <v>31</v>
      </c>
      <c r="C718">
        <v>163</v>
      </c>
      <c r="D718">
        <v>0.69200301170349099</v>
      </c>
      <c r="E718">
        <v>2148</v>
      </c>
    </row>
    <row r="719" spans="1:5" x14ac:dyDescent="0.25">
      <c r="A719">
        <f t="shared" si="11"/>
        <v>3100164</v>
      </c>
      <c r="B719">
        <v>31</v>
      </c>
      <c r="C719">
        <v>164</v>
      </c>
      <c r="D719">
        <v>1.14765512943268</v>
      </c>
      <c r="E719">
        <v>5320</v>
      </c>
    </row>
    <row r="720" spans="1:5" x14ac:dyDescent="0.25">
      <c r="A720">
        <f t="shared" si="11"/>
        <v>3100165</v>
      </c>
      <c r="B720">
        <v>31</v>
      </c>
      <c r="C720">
        <v>165</v>
      </c>
      <c r="D720">
        <v>1.22759008407593</v>
      </c>
      <c r="E720">
        <v>5095</v>
      </c>
    </row>
    <row r="721" spans="1:5" x14ac:dyDescent="0.25">
      <c r="A721">
        <f t="shared" si="11"/>
        <v>3100166.01</v>
      </c>
      <c r="B721">
        <v>31</v>
      </c>
      <c r="C721">
        <v>166.01</v>
      </c>
      <c r="D721">
        <v>0.83533012866973899</v>
      </c>
      <c r="E721">
        <v>6682</v>
      </c>
    </row>
    <row r="722" spans="1:5" x14ac:dyDescent="0.25">
      <c r="A722">
        <f t="shared" si="11"/>
        <v>3100166.02</v>
      </c>
      <c r="B722">
        <v>31</v>
      </c>
      <c r="C722">
        <v>166.02</v>
      </c>
      <c r="D722">
        <v>1.1162623167037999</v>
      </c>
      <c r="E722">
        <v>7081</v>
      </c>
    </row>
    <row r="723" spans="1:5" x14ac:dyDescent="0.25">
      <c r="A723">
        <f t="shared" si="11"/>
        <v>3100167.11</v>
      </c>
      <c r="B723">
        <v>31</v>
      </c>
      <c r="C723">
        <v>167.11</v>
      </c>
      <c r="D723">
        <v>1.3059557676315301</v>
      </c>
      <c r="E723">
        <v>4091</v>
      </c>
    </row>
    <row r="724" spans="1:5" x14ac:dyDescent="0.25">
      <c r="A724">
        <f t="shared" si="11"/>
        <v>3100167.12</v>
      </c>
      <c r="B724">
        <v>31</v>
      </c>
      <c r="C724">
        <v>167.12</v>
      </c>
      <c r="D724">
        <v>1.0757745504379299</v>
      </c>
      <c r="E724">
        <v>6531</v>
      </c>
    </row>
    <row r="725" spans="1:5" x14ac:dyDescent="0.25">
      <c r="A725">
        <f t="shared" si="11"/>
        <v>3100167.21</v>
      </c>
      <c r="B725">
        <v>31</v>
      </c>
      <c r="C725">
        <v>167.21</v>
      </c>
      <c r="D725">
        <v>0.97956168651580799</v>
      </c>
      <c r="E725">
        <v>8687</v>
      </c>
    </row>
    <row r="726" spans="1:5" x14ac:dyDescent="0.25">
      <c r="A726">
        <f t="shared" si="11"/>
        <v>3100167.22</v>
      </c>
      <c r="B726">
        <v>31</v>
      </c>
      <c r="C726">
        <v>167.22</v>
      </c>
      <c r="D726">
        <v>1.03029036521912</v>
      </c>
      <c r="E726">
        <v>7483</v>
      </c>
    </row>
    <row r="727" spans="1:5" x14ac:dyDescent="0.25">
      <c r="A727">
        <f t="shared" si="11"/>
        <v>3100167.23</v>
      </c>
      <c r="B727">
        <v>31</v>
      </c>
      <c r="C727">
        <v>167.23</v>
      </c>
      <c r="D727">
        <v>1.13761270046234</v>
      </c>
      <c r="E727">
        <v>10404</v>
      </c>
    </row>
    <row r="728" spans="1:5" x14ac:dyDescent="0.25">
      <c r="A728">
        <f t="shared" si="11"/>
        <v>3100168.01</v>
      </c>
      <c r="B728">
        <v>31</v>
      </c>
      <c r="C728">
        <v>168.01</v>
      </c>
      <c r="D728">
        <v>1.30188572406769</v>
      </c>
      <c r="E728">
        <v>2141</v>
      </c>
    </row>
    <row r="729" spans="1:5" x14ac:dyDescent="0.25">
      <c r="A729">
        <f t="shared" si="11"/>
        <v>3100168.02</v>
      </c>
      <c r="B729">
        <v>31</v>
      </c>
      <c r="C729">
        <v>168.02</v>
      </c>
      <c r="D729">
        <v>1.0409398078918499</v>
      </c>
      <c r="E729">
        <v>7522</v>
      </c>
    </row>
    <row r="730" spans="1:5" x14ac:dyDescent="0.25">
      <c r="A730">
        <f t="shared" si="11"/>
        <v>3100168.03</v>
      </c>
      <c r="B730">
        <v>31</v>
      </c>
      <c r="C730">
        <v>168.03</v>
      </c>
      <c r="D730">
        <v>1.3025265932083101</v>
      </c>
      <c r="E730">
        <v>7189</v>
      </c>
    </row>
    <row r="731" spans="1:5" x14ac:dyDescent="0.25">
      <c r="A731">
        <f t="shared" si="11"/>
        <v>3100168.04</v>
      </c>
      <c r="B731">
        <v>31</v>
      </c>
      <c r="C731">
        <v>168.04</v>
      </c>
      <c r="D731">
        <v>1.3713672161102299</v>
      </c>
      <c r="E731">
        <v>8135</v>
      </c>
    </row>
    <row r="732" spans="1:5" x14ac:dyDescent="0.25">
      <c r="A732">
        <f t="shared" si="11"/>
        <v>3100168.05</v>
      </c>
      <c r="B732">
        <v>31</v>
      </c>
      <c r="C732">
        <v>168.05</v>
      </c>
      <c r="D732">
        <v>1.31174504756927</v>
      </c>
      <c r="E732">
        <v>7637</v>
      </c>
    </row>
    <row r="733" spans="1:5" x14ac:dyDescent="0.25">
      <c r="A733">
        <f t="shared" si="11"/>
        <v>3100168.06</v>
      </c>
      <c r="B733">
        <v>31</v>
      </c>
      <c r="C733">
        <v>168.06</v>
      </c>
      <c r="D733">
        <v>1.1785240173339799</v>
      </c>
      <c r="E733">
        <v>9268</v>
      </c>
    </row>
    <row r="734" spans="1:5" x14ac:dyDescent="0.25">
      <c r="A734">
        <f t="shared" si="11"/>
        <v>3300001</v>
      </c>
      <c r="B734">
        <v>33</v>
      </c>
      <c r="C734">
        <v>1</v>
      </c>
      <c r="D734">
        <v>0.94403499364852905</v>
      </c>
      <c r="E734">
        <v>1765</v>
      </c>
    </row>
    <row r="735" spans="1:5" x14ac:dyDescent="0.25">
      <c r="A735">
        <f t="shared" si="11"/>
        <v>3300003</v>
      </c>
      <c r="B735">
        <v>33</v>
      </c>
      <c r="C735">
        <v>3</v>
      </c>
      <c r="D735">
        <v>0.90226709842681896</v>
      </c>
      <c r="E735">
        <v>3162</v>
      </c>
    </row>
    <row r="736" spans="1:5" x14ac:dyDescent="0.25">
      <c r="A736">
        <f t="shared" si="11"/>
        <v>3300004</v>
      </c>
      <c r="B736">
        <v>33</v>
      </c>
      <c r="C736">
        <v>4</v>
      </c>
      <c r="D736">
        <v>0.62135541439056396</v>
      </c>
      <c r="E736">
        <v>3089</v>
      </c>
    </row>
    <row r="737" spans="1:5" x14ac:dyDescent="0.25">
      <c r="A737">
        <f t="shared" si="11"/>
        <v>3300005</v>
      </c>
      <c r="B737">
        <v>33</v>
      </c>
      <c r="C737">
        <v>5</v>
      </c>
      <c r="D737">
        <v>0.92062783241271995</v>
      </c>
      <c r="E737">
        <v>1652</v>
      </c>
    </row>
    <row r="738" spans="1:5" x14ac:dyDescent="0.25">
      <c r="A738">
        <f t="shared" si="11"/>
        <v>3300006</v>
      </c>
      <c r="B738">
        <v>33</v>
      </c>
      <c r="C738">
        <v>6</v>
      </c>
      <c r="D738">
        <v>0.52445673942565896</v>
      </c>
      <c r="E738">
        <v>1827</v>
      </c>
    </row>
    <row r="739" spans="1:5" x14ac:dyDescent="0.25">
      <c r="A739">
        <f t="shared" si="11"/>
        <v>3300008</v>
      </c>
      <c r="B739">
        <v>33</v>
      </c>
      <c r="C739">
        <v>8</v>
      </c>
      <c r="D739">
        <v>0.991835057735443</v>
      </c>
      <c r="E739">
        <v>4522</v>
      </c>
    </row>
    <row r="740" spans="1:5" x14ac:dyDescent="0.25">
      <c r="A740">
        <f t="shared" si="11"/>
        <v>3300009</v>
      </c>
      <c r="B740">
        <v>33</v>
      </c>
      <c r="C740">
        <v>9</v>
      </c>
      <c r="D740">
        <v>1.1796065568923999</v>
      </c>
      <c r="E740">
        <v>2719</v>
      </c>
    </row>
    <row r="741" spans="1:5" x14ac:dyDescent="0.25">
      <c r="A741">
        <f t="shared" si="11"/>
        <v>3300010.01</v>
      </c>
      <c r="B741">
        <v>33</v>
      </c>
      <c r="C741">
        <v>10.01</v>
      </c>
      <c r="D741">
        <v>1.2288373708725</v>
      </c>
      <c r="E741">
        <v>6674</v>
      </c>
    </row>
    <row r="742" spans="1:5" x14ac:dyDescent="0.25">
      <c r="A742">
        <f t="shared" si="11"/>
        <v>3300010.02</v>
      </c>
      <c r="B742">
        <v>33</v>
      </c>
      <c r="C742">
        <v>10.02</v>
      </c>
      <c r="D742">
        <v>1.00878810882568</v>
      </c>
      <c r="E742">
        <v>2809</v>
      </c>
    </row>
    <row r="743" spans="1:5" x14ac:dyDescent="0.25">
      <c r="A743">
        <f t="shared" si="11"/>
        <v>3300011.01</v>
      </c>
      <c r="B743">
        <v>33</v>
      </c>
      <c r="C743">
        <v>11.01</v>
      </c>
      <c r="D743">
        <v>1.1732877492904701</v>
      </c>
      <c r="E743">
        <v>6520</v>
      </c>
    </row>
    <row r="744" spans="1:5" x14ac:dyDescent="0.25">
      <c r="A744">
        <f t="shared" si="11"/>
        <v>3300011.03</v>
      </c>
      <c r="B744">
        <v>33</v>
      </c>
      <c r="C744">
        <v>11.03</v>
      </c>
      <c r="D744">
        <v>1.0647846460342401</v>
      </c>
      <c r="E744">
        <v>2894</v>
      </c>
    </row>
    <row r="745" spans="1:5" x14ac:dyDescent="0.25">
      <c r="A745">
        <f t="shared" si="11"/>
        <v>3300011.04</v>
      </c>
      <c r="B745">
        <v>33</v>
      </c>
      <c r="C745">
        <v>11.04</v>
      </c>
      <c r="D745">
        <v>0.99657118320465099</v>
      </c>
      <c r="E745">
        <v>6541</v>
      </c>
    </row>
    <row r="746" spans="1:5" x14ac:dyDescent="0.25">
      <c r="A746">
        <f t="shared" si="11"/>
        <v>3300012.01</v>
      </c>
      <c r="B746">
        <v>33</v>
      </c>
      <c r="C746">
        <v>12.01</v>
      </c>
      <c r="D746">
        <v>0.83748477697372403</v>
      </c>
      <c r="E746">
        <v>5001</v>
      </c>
    </row>
    <row r="747" spans="1:5" x14ac:dyDescent="0.25">
      <c r="A747">
        <f t="shared" si="11"/>
        <v>3300012.02</v>
      </c>
      <c r="B747">
        <v>33</v>
      </c>
      <c r="C747">
        <v>12.02</v>
      </c>
      <c r="D747">
        <v>0.926438748836517</v>
      </c>
      <c r="E747">
        <v>3577</v>
      </c>
    </row>
    <row r="748" spans="1:5" x14ac:dyDescent="0.25">
      <c r="A748">
        <f t="shared" si="11"/>
        <v>3300013</v>
      </c>
      <c r="B748">
        <v>33</v>
      </c>
      <c r="C748">
        <v>13</v>
      </c>
      <c r="D748">
        <v>0.76538729667663596</v>
      </c>
      <c r="E748">
        <v>4904</v>
      </c>
    </row>
    <row r="749" spans="1:5" x14ac:dyDescent="0.25">
      <c r="A749">
        <f t="shared" si="11"/>
        <v>3300014.01</v>
      </c>
      <c r="B749">
        <v>33</v>
      </c>
      <c r="C749">
        <v>14.01</v>
      </c>
      <c r="D749">
        <v>1.03413438796997</v>
      </c>
      <c r="E749">
        <v>5339</v>
      </c>
    </row>
    <row r="750" spans="1:5" x14ac:dyDescent="0.25">
      <c r="A750">
        <f t="shared" si="11"/>
        <v>3300014.02</v>
      </c>
      <c r="B750">
        <v>33</v>
      </c>
      <c r="C750">
        <v>14.02</v>
      </c>
      <c r="D750">
        <v>0.92993277311325095</v>
      </c>
      <c r="E750">
        <v>5071</v>
      </c>
    </row>
    <row r="751" spans="1:5" x14ac:dyDescent="0.25">
      <c r="A751">
        <f t="shared" si="11"/>
        <v>3300015</v>
      </c>
      <c r="B751">
        <v>33</v>
      </c>
      <c r="C751">
        <v>15</v>
      </c>
      <c r="D751">
        <v>0.80761915445327803</v>
      </c>
      <c r="E751">
        <v>1248</v>
      </c>
    </row>
    <row r="752" spans="1:5" x14ac:dyDescent="0.25">
      <c r="A752">
        <f t="shared" si="11"/>
        <v>3300016</v>
      </c>
      <c r="B752">
        <v>33</v>
      </c>
      <c r="C752">
        <v>16</v>
      </c>
      <c r="D752">
        <v>0.545221388339996</v>
      </c>
      <c r="E752">
        <v>4619</v>
      </c>
    </row>
    <row r="753" spans="1:5" x14ac:dyDescent="0.25">
      <c r="A753">
        <f t="shared" si="11"/>
        <v>3300017</v>
      </c>
      <c r="B753">
        <v>33</v>
      </c>
      <c r="C753">
        <v>17</v>
      </c>
      <c r="D753">
        <v>0.55735009908676103</v>
      </c>
      <c r="E753">
        <v>3191</v>
      </c>
    </row>
    <row r="754" spans="1:5" x14ac:dyDescent="0.25">
      <c r="A754">
        <f t="shared" si="11"/>
        <v>3300018</v>
      </c>
      <c r="B754">
        <v>33</v>
      </c>
      <c r="C754">
        <v>18</v>
      </c>
      <c r="D754">
        <v>0.71643131971359297</v>
      </c>
      <c r="E754">
        <v>2297</v>
      </c>
    </row>
    <row r="755" spans="1:5" x14ac:dyDescent="0.25">
      <c r="A755">
        <f t="shared" si="11"/>
        <v>3300019</v>
      </c>
      <c r="B755">
        <v>33</v>
      </c>
      <c r="C755">
        <v>19</v>
      </c>
      <c r="D755">
        <v>0.71313989162445102</v>
      </c>
      <c r="E755">
        <v>1684</v>
      </c>
    </row>
    <row r="756" spans="1:5" x14ac:dyDescent="0.25">
      <c r="A756">
        <f t="shared" si="11"/>
        <v>3300020</v>
      </c>
      <c r="B756">
        <v>33</v>
      </c>
      <c r="C756">
        <v>20</v>
      </c>
      <c r="D756">
        <v>0.60748815536499001</v>
      </c>
      <c r="E756">
        <v>2182</v>
      </c>
    </row>
    <row r="757" spans="1:5" x14ac:dyDescent="0.25">
      <c r="A757">
        <f t="shared" si="11"/>
        <v>3300021</v>
      </c>
      <c r="B757">
        <v>33</v>
      </c>
      <c r="C757">
        <v>21</v>
      </c>
      <c r="D757">
        <v>0.74566310644149802</v>
      </c>
      <c r="E757">
        <v>4510</v>
      </c>
    </row>
    <row r="758" spans="1:5" x14ac:dyDescent="0.25">
      <c r="A758">
        <f t="shared" si="11"/>
        <v>3300022</v>
      </c>
      <c r="B758">
        <v>33</v>
      </c>
      <c r="C758">
        <v>22</v>
      </c>
      <c r="D758">
        <v>0.78548878431320202</v>
      </c>
      <c r="E758">
        <v>3932</v>
      </c>
    </row>
    <row r="759" spans="1:5" x14ac:dyDescent="0.25">
      <c r="A759">
        <f t="shared" si="11"/>
        <v>3300023</v>
      </c>
      <c r="B759">
        <v>33</v>
      </c>
      <c r="C759">
        <v>23</v>
      </c>
      <c r="D759">
        <v>0.94276434183120705</v>
      </c>
      <c r="E759">
        <v>4438</v>
      </c>
    </row>
    <row r="760" spans="1:5" x14ac:dyDescent="0.25">
      <c r="A760">
        <f t="shared" si="11"/>
        <v>3300024</v>
      </c>
      <c r="B760">
        <v>33</v>
      </c>
      <c r="C760">
        <v>24</v>
      </c>
      <c r="D760">
        <v>1.11627185344696</v>
      </c>
      <c r="E760">
        <v>8175</v>
      </c>
    </row>
    <row r="761" spans="1:5" x14ac:dyDescent="0.25">
      <c r="A761">
        <f t="shared" si="11"/>
        <v>3300025</v>
      </c>
      <c r="B761">
        <v>33</v>
      </c>
      <c r="C761">
        <v>25</v>
      </c>
      <c r="D761">
        <v>1.2861136198043801</v>
      </c>
      <c r="E761">
        <v>1915</v>
      </c>
    </row>
    <row r="762" spans="1:5" x14ac:dyDescent="0.25">
      <c r="A762">
        <f t="shared" si="11"/>
        <v>3300026</v>
      </c>
      <c r="B762">
        <v>33</v>
      </c>
      <c r="C762">
        <v>26</v>
      </c>
      <c r="D762">
        <v>1.08984327316284</v>
      </c>
      <c r="E762">
        <v>20986</v>
      </c>
    </row>
    <row r="763" spans="1:5" x14ac:dyDescent="0.25">
      <c r="A763">
        <f t="shared" si="11"/>
        <v>3300027.01</v>
      </c>
      <c r="B763">
        <v>33</v>
      </c>
      <c r="C763">
        <v>27.01</v>
      </c>
      <c r="D763">
        <v>1.0159370899200399</v>
      </c>
      <c r="E763">
        <v>3244</v>
      </c>
    </row>
    <row r="764" spans="1:5" x14ac:dyDescent="0.25">
      <c r="A764">
        <f t="shared" si="11"/>
        <v>3300027.02</v>
      </c>
      <c r="B764">
        <v>33</v>
      </c>
      <c r="C764">
        <v>27.02</v>
      </c>
      <c r="D764">
        <v>0.88382190465927102</v>
      </c>
      <c r="E764">
        <v>8522</v>
      </c>
    </row>
    <row r="765" spans="1:5" x14ac:dyDescent="0.25">
      <c r="A765">
        <f t="shared" si="11"/>
        <v>3300028.01</v>
      </c>
      <c r="B765">
        <v>33</v>
      </c>
      <c r="C765">
        <v>28.01</v>
      </c>
      <c r="D765">
        <v>0.718633413314819</v>
      </c>
      <c r="E765">
        <v>3064</v>
      </c>
    </row>
    <row r="766" spans="1:5" x14ac:dyDescent="0.25">
      <c r="A766">
        <f t="shared" si="11"/>
        <v>3300028.02</v>
      </c>
      <c r="B766">
        <v>33</v>
      </c>
      <c r="C766">
        <v>28.02</v>
      </c>
      <c r="D766">
        <v>1.0093404054641699</v>
      </c>
      <c r="E766">
        <v>5528</v>
      </c>
    </row>
    <row r="767" spans="1:5" x14ac:dyDescent="0.25">
      <c r="A767">
        <f t="shared" si="11"/>
        <v>3300028.03</v>
      </c>
      <c r="B767">
        <v>33</v>
      </c>
      <c r="C767">
        <v>28.03</v>
      </c>
      <c r="D767">
        <v>0.81395804882049605</v>
      </c>
      <c r="E767">
        <v>2785</v>
      </c>
    </row>
    <row r="768" spans="1:5" x14ac:dyDescent="0.25">
      <c r="A768">
        <f t="shared" si="11"/>
        <v>3300028.04</v>
      </c>
      <c r="B768">
        <v>33</v>
      </c>
      <c r="C768">
        <v>28.04</v>
      </c>
      <c r="D768">
        <v>0.98939037322998002</v>
      </c>
      <c r="E768">
        <v>3478</v>
      </c>
    </row>
    <row r="769" spans="1:5" x14ac:dyDescent="0.25">
      <c r="A769">
        <f t="shared" si="11"/>
        <v>3300029</v>
      </c>
      <c r="B769">
        <v>33</v>
      </c>
      <c r="C769">
        <v>29</v>
      </c>
      <c r="D769">
        <v>0.80562555789947499</v>
      </c>
      <c r="E769">
        <v>4202</v>
      </c>
    </row>
    <row r="770" spans="1:5" x14ac:dyDescent="0.25">
      <c r="A770">
        <f t="shared" si="11"/>
        <v>3300030</v>
      </c>
      <c r="B770">
        <v>33</v>
      </c>
      <c r="C770">
        <v>30</v>
      </c>
      <c r="D770">
        <v>0.83294171094894398</v>
      </c>
      <c r="E770">
        <v>7824</v>
      </c>
    </row>
    <row r="771" spans="1:5" x14ac:dyDescent="0.25">
      <c r="A771">
        <f t="shared" ref="A771:A834" si="12">B771*100000+C771</f>
        <v>3300031</v>
      </c>
      <c r="B771">
        <v>33</v>
      </c>
      <c r="C771">
        <v>31</v>
      </c>
      <c r="D771">
        <v>0.72886657714843806</v>
      </c>
      <c r="E771">
        <v>5610</v>
      </c>
    </row>
    <row r="772" spans="1:5" x14ac:dyDescent="0.25">
      <c r="A772">
        <f t="shared" si="12"/>
        <v>3300032.01</v>
      </c>
      <c r="B772">
        <v>33</v>
      </c>
      <c r="C772">
        <v>32.01</v>
      </c>
      <c r="D772">
        <v>0.86215525865554798</v>
      </c>
      <c r="E772">
        <v>5159</v>
      </c>
    </row>
    <row r="773" spans="1:5" x14ac:dyDescent="0.25">
      <c r="A773">
        <f t="shared" si="12"/>
        <v>3300032.02</v>
      </c>
      <c r="B773">
        <v>33</v>
      </c>
      <c r="C773">
        <v>32.020000000000003</v>
      </c>
      <c r="D773">
        <v>1.00258541107178</v>
      </c>
      <c r="E773">
        <v>7582</v>
      </c>
    </row>
    <row r="774" spans="1:5" x14ac:dyDescent="0.25">
      <c r="A774">
        <f t="shared" si="12"/>
        <v>3300033.01</v>
      </c>
      <c r="B774">
        <v>33</v>
      </c>
      <c r="C774">
        <v>33.01</v>
      </c>
      <c r="D774">
        <v>1.15993535518646</v>
      </c>
      <c r="E774">
        <v>3947</v>
      </c>
    </row>
    <row r="775" spans="1:5" x14ac:dyDescent="0.25">
      <c r="A775">
        <f t="shared" si="12"/>
        <v>3300033.02</v>
      </c>
      <c r="B775">
        <v>33</v>
      </c>
      <c r="C775">
        <v>33.020000000000003</v>
      </c>
      <c r="D775">
        <v>0.99633538722991899</v>
      </c>
      <c r="E775">
        <v>10318</v>
      </c>
    </row>
    <row r="776" spans="1:5" x14ac:dyDescent="0.25">
      <c r="A776">
        <f t="shared" si="12"/>
        <v>3300033.05</v>
      </c>
      <c r="B776">
        <v>33</v>
      </c>
      <c r="C776">
        <v>33.049999999999997</v>
      </c>
      <c r="D776">
        <v>0.97836077213287398</v>
      </c>
      <c r="E776">
        <v>2781</v>
      </c>
    </row>
    <row r="777" spans="1:5" x14ac:dyDescent="0.25">
      <c r="A777">
        <f t="shared" si="12"/>
        <v>3300033.06</v>
      </c>
      <c r="B777">
        <v>33</v>
      </c>
      <c r="C777">
        <v>33.06</v>
      </c>
      <c r="D777">
        <v>0.98809355497360196</v>
      </c>
      <c r="E777">
        <v>7053</v>
      </c>
    </row>
    <row r="778" spans="1:5" x14ac:dyDescent="0.25">
      <c r="A778">
        <f t="shared" si="12"/>
        <v>3300033.07</v>
      </c>
      <c r="B778">
        <v>33</v>
      </c>
      <c r="C778">
        <v>33.07</v>
      </c>
      <c r="D778">
        <v>0.95663130283355702</v>
      </c>
      <c r="E778">
        <v>2341</v>
      </c>
    </row>
    <row r="779" spans="1:5" x14ac:dyDescent="0.25">
      <c r="A779">
        <f t="shared" si="12"/>
        <v>3300034</v>
      </c>
      <c r="B779">
        <v>33</v>
      </c>
      <c r="C779">
        <v>34</v>
      </c>
      <c r="D779">
        <v>0.84161573648452803</v>
      </c>
      <c r="E779">
        <v>4094</v>
      </c>
    </row>
    <row r="780" spans="1:5" x14ac:dyDescent="0.25">
      <c r="A780">
        <f t="shared" si="12"/>
        <v>3300035.02</v>
      </c>
      <c r="B780">
        <v>33</v>
      </c>
      <c r="C780">
        <v>35.020000000000003</v>
      </c>
      <c r="D780">
        <v>0.89980566501617398</v>
      </c>
      <c r="E780">
        <v>11109</v>
      </c>
    </row>
    <row r="781" spans="1:5" x14ac:dyDescent="0.25">
      <c r="A781">
        <f t="shared" si="12"/>
        <v>3300035.03</v>
      </c>
      <c r="B781">
        <v>33</v>
      </c>
      <c r="C781">
        <v>35.03</v>
      </c>
      <c r="D781">
        <v>1.01130151748657</v>
      </c>
      <c r="E781">
        <v>6228</v>
      </c>
    </row>
    <row r="782" spans="1:5" x14ac:dyDescent="0.25">
      <c r="A782">
        <f t="shared" si="12"/>
        <v>3300035.04</v>
      </c>
      <c r="B782">
        <v>33</v>
      </c>
      <c r="C782">
        <v>35.04</v>
      </c>
      <c r="D782">
        <v>0.99565243721008301</v>
      </c>
      <c r="E782">
        <v>8035</v>
      </c>
    </row>
    <row r="783" spans="1:5" x14ac:dyDescent="0.25">
      <c r="A783">
        <f t="shared" si="12"/>
        <v>3300036.02</v>
      </c>
      <c r="B783">
        <v>33</v>
      </c>
      <c r="C783">
        <v>36.020000000000003</v>
      </c>
      <c r="D783">
        <v>1.0075036287307699</v>
      </c>
      <c r="E783">
        <v>8870</v>
      </c>
    </row>
    <row r="784" spans="1:5" x14ac:dyDescent="0.25">
      <c r="A784">
        <f t="shared" si="12"/>
        <v>3300036.03</v>
      </c>
      <c r="B784">
        <v>33</v>
      </c>
      <c r="C784">
        <v>36.03</v>
      </c>
      <c r="D784">
        <v>1.0726233720779399</v>
      </c>
      <c r="E784">
        <v>5915</v>
      </c>
    </row>
    <row r="785" spans="1:5" x14ac:dyDescent="0.25">
      <c r="A785">
        <f t="shared" si="12"/>
        <v>3300036.04</v>
      </c>
      <c r="B785">
        <v>33</v>
      </c>
      <c r="C785">
        <v>36.04</v>
      </c>
      <c r="D785">
        <v>1.1541668176651001</v>
      </c>
      <c r="E785">
        <v>10157</v>
      </c>
    </row>
    <row r="786" spans="1:5" x14ac:dyDescent="0.25">
      <c r="A786">
        <f t="shared" si="12"/>
        <v>3300036.05</v>
      </c>
      <c r="B786">
        <v>33</v>
      </c>
      <c r="C786">
        <v>36.049999999999997</v>
      </c>
      <c r="D786">
        <v>1.1028352975845299</v>
      </c>
      <c r="E786">
        <v>9938</v>
      </c>
    </row>
    <row r="787" spans="1:5" x14ac:dyDescent="0.25">
      <c r="A787">
        <f t="shared" si="12"/>
        <v>3300036.06</v>
      </c>
      <c r="B787">
        <v>33</v>
      </c>
      <c r="C787">
        <v>36.06</v>
      </c>
      <c r="D787">
        <v>1.11106204986572</v>
      </c>
      <c r="E787">
        <v>10325</v>
      </c>
    </row>
    <row r="788" spans="1:5" x14ac:dyDescent="0.25">
      <c r="A788">
        <f t="shared" si="12"/>
        <v>3300037</v>
      </c>
      <c r="B788">
        <v>33</v>
      </c>
      <c r="C788">
        <v>37</v>
      </c>
      <c r="D788">
        <v>0.86806279420852706</v>
      </c>
      <c r="E788">
        <v>3159</v>
      </c>
    </row>
    <row r="789" spans="1:5" x14ac:dyDescent="0.25">
      <c r="A789">
        <f t="shared" si="12"/>
        <v>3300038</v>
      </c>
      <c r="B789">
        <v>33</v>
      </c>
      <c r="C789">
        <v>38</v>
      </c>
      <c r="D789">
        <v>1.02716648578644</v>
      </c>
      <c r="E789">
        <v>4413</v>
      </c>
    </row>
    <row r="790" spans="1:5" x14ac:dyDescent="0.25">
      <c r="A790">
        <f t="shared" si="12"/>
        <v>3300039</v>
      </c>
      <c r="B790">
        <v>33</v>
      </c>
      <c r="C790">
        <v>39</v>
      </c>
      <c r="D790">
        <v>0.97733020782470703</v>
      </c>
      <c r="E790">
        <v>5626</v>
      </c>
    </row>
    <row r="791" spans="1:5" x14ac:dyDescent="0.25">
      <c r="A791">
        <f t="shared" si="12"/>
        <v>3300040</v>
      </c>
      <c r="B791">
        <v>33</v>
      </c>
      <c r="C791">
        <v>40</v>
      </c>
      <c r="D791">
        <v>0.81964862346649203</v>
      </c>
      <c r="E791">
        <v>4742</v>
      </c>
    </row>
    <row r="792" spans="1:5" x14ac:dyDescent="0.25">
      <c r="A792">
        <f t="shared" si="12"/>
        <v>3500601.01</v>
      </c>
      <c r="B792">
        <v>35</v>
      </c>
      <c r="C792">
        <v>601.01</v>
      </c>
      <c r="D792">
        <v>0.98335504531860396</v>
      </c>
      <c r="E792">
        <v>8386</v>
      </c>
    </row>
    <row r="793" spans="1:5" x14ac:dyDescent="0.25">
      <c r="A793">
        <f t="shared" si="12"/>
        <v>3500601.02</v>
      </c>
      <c r="B793">
        <v>35</v>
      </c>
      <c r="C793">
        <v>601.02</v>
      </c>
      <c r="D793">
        <v>1.0483192205429099</v>
      </c>
      <c r="E793">
        <v>7964</v>
      </c>
    </row>
    <row r="794" spans="1:5" x14ac:dyDescent="0.25">
      <c r="A794">
        <f t="shared" si="12"/>
        <v>3500602.01</v>
      </c>
      <c r="B794">
        <v>35</v>
      </c>
      <c r="C794">
        <v>602.01</v>
      </c>
      <c r="D794">
        <v>0.99717158079147294</v>
      </c>
      <c r="E794">
        <v>16412</v>
      </c>
    </row>
    <row r="795" spans="1:5" x14ac:dyDescent="0.25">
      <c r="A795">
        <f t="shared" si="12"/>
        <v>3500602.02</v>
      </c>
      <c r="B795">
        <v>35</v>
      </c>
      <c r="C795">
        <v>602.02</v>
      </c>
      <c r="D795">
        <v>0.99272900819778398</v>
      </c>
      <c r="E795">
        <v>32497</v>
      </c>
    </row>
    <row r="796" spans="1:5" x14ac:dyDescent="0.25">
      <c r="A796">
        <f t="shared" si="12"/>
        <v>3500602.03</v>
      </c>
      <c r="B796">
        <v>35</v>
      </c>
      <c r="C796">
        <v>602.03</v>
      </c>
      <c r="D796">
        <v>1.0163216590881301</v>
      </c>
      <c r="E796">
        <v>9225</v>
      </c>
    </row>
    <row r="797" spans="1:5" x14ac:dyDescent="0.25">
      <c r="A797">
        <f t="shared" si="12"/>
        <v>3500603</v>
      </c>
      <c r="B797">
        <v>35</v>
      </c>
      <c r="C797">
        <v>603</v>
      </c>
      <c r="D797">
        <v>1.00026082992554</v>
      </c>
      <c r="E797">
        <v>11139</v>
      </c>
    </row>
    <row r="798" spans="1:5" x14ac:dyDescent="0.25">
      <c r="A798">
        <f t="shared" si="12"/>
        <v>3709701</v>
      </c>
      <c r="B798">
        <v>37</v>
      </c>
      <c r="C798">
        <v>9701</v>
      </c>
      <c r="D798">
        <v>0.906535625457764</v>
      </c>
      <c r="E798">
        <v>2941</v>
      </c>
    </row>
    <row r="799" spans="1:5" x14ac:dyDescent="0.25">
      <c r="A799">
        <f t="shared" si="12"/>
        <v>3709702</v>
      </c>
      <c r="B799">
        <v>37</v>
      </c>
      <c r="C799">
        <v>9702</v>
      </c>
      <c r="D799">
        <v>0.85348582267761197</v>
      </c>
      <c r="E799">
        <v>3135</v>
      </c>
    </row>
    <row r="800" spans="1:5" x14ac:dyDescent="0.25">
      <c r="A800">
        <f t="shared" si="12"/>
        <v>3709703</v>
      </c>
      <c r="B800">
        <v>37</v>
      </c>
      <c r="C800">
        <v>9703</v>
      </c>
      <c r="D800">
        <v>0.88923400640487704</v>
      </c>
      <c r="E800">
        <v>4922</v>
      </c>
    </row>
    <row r="801" spans="1:5" x14ac:dyDescent="0.25">
      <c r="A801">
        <f t="shared" si="12"/>
        <v>3900201.01</v>
      </c>
      <c r="B801">
        <v>39</v>
      </c>
      <c r="C801">
        <v>201.01</v>
      </c>
      <c r="D801">
        <v>0.95301204919815097</v>
      </c>
      <c r="E801">
        <v>4629</v>
      </c>
    </row>
    <row r="802" spans="1:5" x14ac:dyDescent="0.25">
      <c r="A802">
        <f t="shared" si="12"/>
        <v>3900201.02</v>
      </c>
      <c r="B802">
        <v>39</v>
      </c>
      <c r="C802">
        <v>201.02</v>
      </c>
      <c r="D802">
        <v>0.91264241933822599</v>
      </c>
      <c r="E802">
        <v>5732</v>
      </c>
    </row>
    <row r="803" spans="1:5" x14ac:dyDescent="0.25">
      <c r="A803">
        <f t="shared" si="12"/>
        <v>3900203</v>
      </c>
      <c r="B803">
        <v>39</v>
      </c>
      <c r="C803">
        <v>203</v>
      </c>
      <c r="D803">
        <v>0.83686584234237704</v>
      </c>
      <c r="E803">
        <v>5476</v>
      </c>
    </row>
    <row r="804" spans="1:5" x14ac:dyDescent="0.25">
      <c r="A804">
        <f t="shared" si="12"/>
        <v>3900204</v>
      </c>
      <c r="B804">
        <v>39</v>
      </c>
      <c r="C804">
        <v>204</v>
      </c>
      <c r="D804">
        <v>0.84306526184081998</v>
      </c>
      <c r="E804">
        <v>5915</v>
      </c>
    </row>
    <row r="805" spans="1:5" x14ac:dyDescent="0.25">
      <c r="A805">
        <f t="shared" si="12"/>
        <v>3900205</v>
      </c>
      <c r="B805">
        <v>39</v>
      </c>
      <c r="C805">
        <v>205</v>
      </c>
      <c r="D805">
        <v>0.95178169012069702</v>
      </c>
      <c r="E805">
        <v>5160</v>
      </c>
    </row>
    <row r="806" spans="1:5" x14ac:dyDescent="0.25">
      <c r="A806">
        <f t="shared" si="12"/>
        <v>3900206</v>
      </c>
      <c r="B806">
        <v>39</v>
      </c>
      <c r="C806">
        <v>206</v>
      </c>
      <c r="D806">
        <v>0.86972928047180198</v>
      </c>
      <c r="E806">
        <v>3426</v>
      </c>
    </row>
    <row r="807" spans="1:5" x14ac:dyDescent="0.25">
      <c r="A807">
        <f t="shared" si="12"/>
        <v>3900207.01</v>
      </c>
      <c r="B807">
        <v>39</v>
      </c>
      <c r="C807">
        <v>207.01</v>
      </c>
      <c r="D807">
        <v>0.78032267093658403</v>
      </c>
      <c r="E807">
        <v>5161</v>
      </c>
    </row>
    <row r="808" spans="1:5" x14ac:dyDescent="0.25">
      <c r="A808">
        <f t="shared" si="12"/>
        <v>3900207.02</v>
      </c>
      <c r="B808">
        <v>39</v>
      </c>
      <c r="C808">
        <v>207.02</v>
      </c>
      <c r="D808">
        <v>0.74826765060424805</v>
      </c>
      <c r="E808">
        <v>5703</v>
      </c>
    </row>
    <row r="809" spans="1:5" x14ac:dyDescent="0.25">
      <c r="A809">
        <f t="shared" si="12"/>
        <v>3900208</v>
      </c>
      <c r="B809">
        <v>39</v>
      </c>
      <c r="C809">
        <v>208</v>
      </c>
      <c r="D809">
        <v>0.90154689550399802</v>
      </c>
      <c r="E809">
        <v>5523</v>
      </c>
    </row>
    <row r="810" spans="1:5" x14ac:dyDescent="0.25">
      <c r="A810">
        <f t="shared" si="12"/>
        <v>4109501</v>
      </c>
      <c r="B810">
        <v>41</v>
      </c>
      <c r="C810">
        <v>9501</v>
      </c>
      <c r="D810">
        <v>0.91810929775238004</v>
      </c>
      <c r="E810">
        <v>5454</v>
      </c>
    </row>
    <row r="811" spans="1:5" x14ac:dyDescent="0.25">
      <c r="A811">
        <f t="shared" si="12"/>
        <v>4109502</v>
      </c>
      <c r="B811">
        <v>41</v>
      </c>
      <c r="C811">
        <v>9502</v>
      </c>
      <c r="D811">
        <v>0.96587079763412498</v>
      </c>
      <c r="E811">
        <v>11317</v>
      </c>
    </row>
    <row r="812" spans="1:5" x14ac:dyDescent="0.25">
      <c r="A812">
        <f t="shared" si="12"/>
        <v>4300001</v>
      </c>
      <c r="B812">
        <v>43</v>
      </c>
      <c r="C812">
        <v>1</v>
      </c>
      <c r="D812">
        <v>0.84149688482284501</v>
      </c>
      <c r="E812">
        <v>2284</v>
      </c>
    </row>
    <row r="813" spans="1:5" x14ac:dyDescent="0.25">
      <c r="A813">
        <f t="shared" si="12"/>
        <v>4300002</v>
      </c>
      <c r="B813">
        <v>43</v>
      </c>
      <c r="C813">
        <v>2</v>
      </c>
      <c r="D813">
        <v>0.93634015321731601</v>
      </c>
      <c r="E813">
        <v>5629</v>
      </c>
    </row>
    <row r="814" spans="1:5" x14ac:dyDescent="0.25">
      <c r="A814">
        <f t="shared" si="12"/>
        <v>4300003</v>
      </c>
      <c r="B814">
        <v>43</v>
      </c>
      <c r="C814">
        <v>3</v>
      </c>
      <c r="D814">
        <v>1.00250697135925</v>
      </c>
      <c r="E814">
        <v>3157</v>
      </c>
    </row>
    <row r="815" spans="1:5" x14ac:dyDescent="0.25">
      <c r="A815">
        <f t="shared" si="12"/>
        <v>4509601</v>
      </c>
      <c r="B815">
        <v>45</v>
      </c>
      <c r="C815">
        <v>9601</v>
      </c>
      <c r="D815">
        <v>0.86582911014556896</v>
      </c>
      <c r="E815">
        <v>8366</v>
      </c>
    </row>
    <row r="816" spans="1:5" x14ac:dyDescent="0.25">
      <c r="A816">
        <f t="shared" si="12"/>
        <v>4509602</v>
      </c>
      <c r="B816">
        <v>45</v>
      </c>
      <c r="C816">
        <v>9602</v>
      </c>
      <c r="D816">
        <v>0.959666728973389</v>
      </c>
      <c r="E816">
        <v>3346</v>
      </c>
    </row>
    <row r="817" spans="1:5" x14ac:dyDescent="0.25">
      <c r="A817">
        <f t="shared" si="12"/>
        <v>4509603</v>
      </c>
      <c r="B817">
        <v>45</v>
      </c>
      <c r="C817">
        <v>9603</v>
      </c>
      <c r="D817">
        <v>0.96255141496658303</v>
      </c>
      <c r="E817">
        <v>4002</v>
      </c>
    </row>
    <row r="818" spans="1:5" x14ac:dyDescent="0.25">
      <c r="A818">
        <f t="shared" si="12"/>
        <v>4709801</v>
      </c>
      <c r="B818">
        <v>47</v>
      </c>
      <c r="C818">
        <v>9801</v>
      </c>
      <c r="D818">
        <v>0.85430699586868297</v>
      </c>
      <c r="E818">
        <v>8237</v>
      </c>
    </row>
    <row r="819" spans="1:5" x14ac:dyDescent="0.25">
      <c r="A819">
        <f t="shared" si="12"/>
        <v>4709802</v>
      </c>
      <c r="B819">
        <v>47</v>
      </c>
      <c r="C819">
        <v>9802</v>
      </c>
      <c r="D819">
        <v>0.82786190509796098</v>
      </c>
      <c r="E819">
        <v>4215</v>
      </c>
    </row>
    <row r="820" spans="1:5" x14ac:dyDescent="0.25">
      <c r="A820">
        <f t="shared" si="12"/>
        <v>4709803</v>
      </c>
      <c r="B820">
        <v>47</v>
      </c>
      <c r="C820">
        <v>9803</v>
      </c>
      <c r="D820">
        <v>0.916004478931427</v>
      </c>
      <c r="E820">
        <v>1776</v>
      </c>
    </row>
    <row r="821" spans="1:5" x14ac:dyDescent="0.25">
      <c r="A821">
        <f t="shared" si="12"/>
        <v>4909701</v>
      </c>
      <c r="B821">
        <v>49</v>
      </c>
      <c r="C821">
        <v>9701</v>
      </c>
      <c r="D821">
        <v>0.90716034173965499</v>
      </c>
      <c r="E821">
        <v>8535</v>
      </c>
    </row>
    <row r="822" spans="1:5" x14ac:dyDescent="0.25">
      <c r="A822">
        <f t="shared" si="12"/>
        <v>4909702</v>
      </c>
      <c r="B822">
        <v>49</v>
      </c>
      <c r="C822">
        <v>9702</v>
      </c>
      <c r="D822">
        <v>0.793063163757324</v>
      </c>
      <c r="E822">
        <v>5635</v>
      </c>
    </row>
    <row r="823" spans="1:5" x14ac:dyDescent="0.25">
      <c r="A823">
        <f t="shared" si="12"/>
        <v>4909703</v>
      </c>
      <c r="B823">
        <v>49</v>
      </c>
      <c r="C823">
        <v>9703</v>
      </c>
      <c r="D823">
        <v>0.88231617212295499</v>
      </c>
      <c r="E823">
        <v>7559</v>
      </c>
    </row>
    <row r="824" spans="1:5" x14ac:dyDescent="0.25">
      <c r="A824">
        <f t="shared" si="12"/>
        <v>4909704</v>
      </c>
      <c r="B824">
        <v>49</v>
      </c>
      <c r="C824">
        <v>9704</v>
      </c>
      <c r="D824">
        <v>0.95579648017883301</v>
      </c>
      <c r="E824">
        <v>6955</v>
      </c>
    </row>
    <row r="825" spans="1:5" x14ac:dyDescent="0.25">
      <c r="A825">
        <f t="shared" si="12"/>
        <v>5100001</v>
      </c>
      <c r="B825">
        <v>51</v>
      </c>
      <c r="C825">
        <v>1</v>
      </c>
      <c r="D825">
        <v>0.87887340784072898</v>
      </c>
      <c r="E825">
        <v>7184</v>
      </c>
    </row>
    <row r="826" spans="1:5" x14ac:dyDescent="0.25">
      <c r="A826">
        <f t="shared" si="12"/>
        <v>5100002</v>
      </c>
      <c r="B826">
        <v>51</v>
      </c>
      <c r="C826">
        <v>2</v>
      </c>
      <c r="D826">
        <v>0.82900679111480702</v>
      </c>
      <c r="E826">
        <v>8545</v>
      </c>
    </row>
    <row r="827" spans="1:5" x14ac:dyDescent="0.25">
      <c r="A827">
        <f t="shared" si="12"/>
        <v>5100003</v>
      </c>
      <c r="B827">
        <v>51</v>
      </c>
      <c r="C827">
        <v>3</v>
      </c>
      <c r="D827">
        <v>0.82671964168548595</v>
      </c>
      <c r="E827">
        <v>7416</v>
      </c>
    </row>
    <row r="828" spans="1:5" x14ac:dyDescent="0.25">
      <c r="A828">
        <f t="shared" si="12"/>
        <v>5100004</v>
      </c>
      <c r="B828">
        <v>51</v>
      </c>
      <c r="C828">
        <v>4</v>
      </c>
      <c r="D828">
        <v>0.84808778762817405</v>
      </c>
      <c r="E828">
        <v>11360</v>
      </c>
    </row>
    <row r="829" spans="1:5" x14ac:dyDescent="0.25">
      <c r="A829">
        <f t="shared" si="12"/>
        <v>5100005</v>
      </c>
      <c r="B829">
        <v>51</v>
      </c>
      <c r="C829">
        <v>5</v>
      </c>
      <c r="D829">
        <v>0.85963052511215199</v>
      </c>
      <c r="E829">
        <v>4715</v>
      </c>
    </row>
    <row r="830" spans="1:5" x14ac:dyDescent="0.25">
      <c r="A830">
        <f t="shared" si="12"/>
        <v>5300401</v>
      </c>
      <c r="B830">
        <v>53</v>
      </c>
      <c r="C830">
        <v>401</v>
      </c>
      <c r="D830">
        <v>0.962693572044373</v>
      </c>
      <c r="E830">
        <v>6978</v>
      </c>
    </row>
    <row r="831" spans="1:5" x14ac:dyDescent="0.25">
      <c r="A831">
        <f t="shared" si="12"/>
        <v>5300402.01</v>
      </c>
      <c r="B831">
        <v>53</v>
      </c>
      <c r="C831">
        <v>402.01</v>
      </c>
      <c r="D831">
        <v>0.87435227632522605</v>
      </c>
      <c r="E831">
        <v>2610</v>
      </c>
    </row>
    <row r="832" spans="1:5" x14ac:dyDescent="0.25">
      <c r="A832">
        <f t="shared" si="12"/>
        <v>5300402.0199999996</v>
      </c>
      <c r="B832">
        <v>53</v>
      </c>
      <c r="C832">
        <v>402.02</v>
      </c>
      <c r="D832">
        <v>0.92203754186630205</v>
      </c>
      <c r="E832">
        <v>6924</v>
      </c>
    </row>
    <row r="833" spans="1:5" x14ac:dyDescent="0.25">
      <c r="A833">
        <f t="shared" si="12"/>
        <v>5300403</v>
      </c>
      <c r="B833">
        <v>53</v>
      </c>
      <c r="C833">
        <v>403</v>
      </c>
      <c r="D833">
        <v>1.04362821578979</v>
      </c>
      <c r="E833">
        <v>8489</v>
      </c>
    </row>
    <row r="834" spans="1:5" x14ac:dyDescent="0.25">
      <c r="A834">
        <f t="shared" si="12"/>
        <v>5300404</v>
      </c>
      <c r="B834">
        <v>53</v>
      </c>
      <c r="C834">
        <v>404</v>
      </c>
      <c r="D834">
        <v>0.84907060861587502</v>
      </c>
      <c r="E834">
        <v>3699</v>
      </c>
    </row>
    <row r="835" spans="1:5" x14ac:dyDescent="0.25">
      <c r="A835">
        <f t="shared" ref="A835:A898" si="13">B835*100000+C835</f>
        <v>5300405</v>
      </c>
      <c r="B835">
        <v>53</v>
      </c>
      <c r="C835">
        <v>405</v>
      </c>
      <c r="D835">
        <v>0.887553870677948</v>
      </c>
      <c r="E835">
        <v>6675</v>
      </c>
    </row>
    <row r="836" spans="1:5" x14ac:dyDescent="0.25">
      <c r="A836">
        <f t="shared" si="13"/>
        <v>5300406</v>
      </c>
      <c r="B836">
        <v>53</v>
      </c>
      <c r="C836">
        <v>406</v>
      </c>
      <c r="D836">
        <v>0.96236956119537398</v>
      </c>
      <c r="E836">
        <v>5197</v>
      </c>
    </row>
    <row r="837" spans="1:5" x14ac:dyDescent="0.25">
      <c r="A837">
        <f t="shared" si="13"/>
        <v>5300407</v>
      </c>
      <c r="B837">
        <v>53</v>
      </c>
      <c r="C837">
        <v>407</v>
      </c>
      <c r="D837">
        <v>1.0225845575332599</v>
      </c>
      <c r="E837">
        <v>9207</v>
      </c>
    </row>
    <row r="838" spans="1:5" x14ac:dyDescent="0.25">
      <c r="A838">
        <f t="shared" si="13"/>
        <v>5300408</v>
      </c>
      <c r="B838">
        <v>53</v>
      </c>
      <c r="C838">
        <v>408</v>
      </c>
      <c r="D838">
        <v>0.91714781522750899</v>
      </c>
      <c r="E838">
        <v>7902</v>
      </c>
    </row>
    <row r="839" spans="1:5" x14ac:dyDescent="0.25">
      <c r="A839">
        <f t="shared" si="13"/>
        <v>5300409.01</v>
      </c>
      <c r="B839">
        <v>53</v>
      </c>
      <c r="C839">
        <v>409.01</v>
      </c>
      <c r="D839">
        <v>0.92509925365447998</v>
      </c>
      <c r="E839">
        <v>5349</v>
      </c>
    </row>
    <row r="840" spans="1:5" x14ac:dyDescent="0.25">
      <c r="A840">
        <f t="shared" si="13"/>
        <v>5300409.0199999996</v>
      </c>
      <c r="B840">
        <v>53</v>
      </c>
      <c r="C840">
        <v>409.02</v>
      </c>
      <c r="D840">
        <v>1.01691913604736</v>
      </c>
      <c r="E840">
        <v>11100</v>
      </c>
    </row>
    <row r="841" spans="1:5" x14ac:dyDescent="0.25">
      <c r="A841">
        <f t="shared" si="13"/>
        <v>5300409.03</v>
      </c>
      <c r="B841">
        <v>53</v>
      </c>
      <c r="C841">
        <v>409.03</v>
      </c>
      <c r="D841">
        <v>1.04613053798676</v>
      </c>
      <c r="E841">
        <v>12117</v>
      </c>
    </row>
    <row r="842" spans="1:5" x14ac:dyDescent="0.25">
      <c r="A842">
        <f t="shared" si="13"/>
        <v>5300409.04</v>
      </c>
      <c r="B842">
        <v>53</v>
      </c>
      <c r="C842">
        <v>409.04</v>
      </c>
      <c r="D842">
        <v>1.02162754535675</v>
      </c>
      <c r="E842">
        <v>6608</v>
      </c>
    </row>
    <row r="843" spans="1:5" x14ac:dyDescent="0.25">
      <c r="A843">
        <f t="shared" si="13"/>
        <v>5300410.01</v>
      </c>
      <c r="B843">
        <v>53</v>
      </c>
      <c r="C843">
        <v>410.01</v>
      </c>
      <c r="D843">
        <v>0.96116060018539395</v>
      </c>
      <c r="E843">
        <v>9070</v>
      </c>
    </row>
    <row r="844" spans="1:5" x14ac:dyDescent="0.25">
      <c r="A844">
        <f t="shared" si="13"/>
        <v>5300410.0199999996</v>
      </c>
      <c r="B844">
        <v>53</v>
      </c>
      <c r="C844">
        <v>410.02</v>
      </c>
      <c r="D844">
        <v>0.95785194635391202</v>
      </c>
      <c r="E844">
        <v>8488</v>
      </c>
    </row>
    <row r="845" spans="1:5" x14ac:dyDescent="0.25">
      <c r="A845">
        <f t="shared" si="13"/>
        <v>5300411.01</v>
      </c>
      <c r="B845">
        <v>53</v>
      </c>
      <c r="C845">
        <v>411.01</v>
      </c>
      <c r="D845">
        <v>0.97889369726180997</v>
      </c>
      <c r="E845">
        <v>5891</v>
      </c>
    </row>
    <row r="846" spans="1:5" x14ac:dyDescent="0.25">
      <c r="A846">
        <f t="shared" si="13"/>
        <v>5300411.0199999996</v>
      </c>
      <c r="B846">
        <v>53</v>
      </c>
      <c r="C846">
        <v>411.02</v>
      </c>
      <c r="D846">
        <v>0.93611615896224998</v>
      </c>
      <c r="E846">
        <v>8361</v>
      </c>
    </row>
    <row r="847" spans="1:5" x14ac:dyDescent="0.25">
      <c r="A847">
        <f t="shared" si="13"/>
        <v>5300412.01</v>
      </c>
      <c r="B847">
        <v>53</v>
      </c>
      <c r="C847">
        <v>412.01</v>
      </c>
      <c r="D847">
        <v>0.96196770668029796</v>
      </c>
      <c r="E847">
        <v>3576</v>
      </c>
    </row>
    <row r="848" spans="1:5" x14ac:dyDescent="0.25">
      <c r="A848">
        <f t="shared" si="13"/>
        <v>5300412.0199999996</v>
      </c>
      <c r="B848">
        <v>53</v>
      </c>
      <c r="C848">
        <v>412.02</v>
      </c>
      <c r="D848">
        <v>0.83213317394256603</v>
      </c>
      <c r="E848">
        <v>7531</v>
      </c>
    </row>
    <row r="849" spans="1:5" x14ac:dyDescent="0.25">
      <c r="A849">
        <f t="shared" si="13"/>
        <v>5300413.01</v>
      </c>
      <c r="B849">
        <v>53</v>
      </c>
      <c r="C849">
        <v>413.01</v>
      </c>
      <c r="D849">
        <v>0.98350822925567605</v>
      </c>
      <c r="E849">
        <v>5774</v>
      </c>
    </row>
    <row r="850" spans="1:5" x14ac:dyDescent="0.25">
      <c r="A850">
        <f t="shared" si="13"/>
        <v>5300413.0199999996</v>
      </c>
      <c r="B850">
        <v>53</v>
      </c>
      <c r="C850">
        <v>413.02</v>
      </c>
      <c r="D850">
        <v>0.77688825130462602</v>
      </c>
      <c r="E850">
        <v>3031</v>
      </c>
    </row>
    <row r="851" spans="1:5" x14ac:dyDescent="0.25">
      <c r="A851">
        <f t="shared" si="13"/>
        <v>5300414.01</v>
      </c>
      <c r="B851">
        <v>53</v>
      </c>
      <c r="C851">
        <v>414.01</v>
      </c>
      <c r="D851">
        <v>0.79378670454025302</v>
      </c>
      <c r="E851">
        <v>5116</v>
      </c>
    </row>
    <row r="852" spans="1:5" x14ac:dyDescent="0.25">
      <c r="A852">
        <f t="shared" si="13"/>
        <v>5300414.0199999996</v>
      </c>
      <c r="B852">
        <v>53</v>
      </c>
      <c r="C852">
        <v>414.02</v>
      </c>
      <c r="D852">
        <v>0.983445525169373</v>
      </c>
      <c r="E852">
        <v>4827</v>
      </c>
    </row>
    <row r="853" spans="1:5" x14ac:dyDescent="0.25">
      <c r="A853">
        <f t="shared" si="13"/>
        <v>5300415</v>
      </c>
      <c r="B853">
        <v>53</v>
      </c>
      <c r="C853">
        <v>415</v>
      </c>
      <c r="D853">
        <v>1.0261428356170701</v>
      </c>
      <c r="E853">
        <v>6683</v>
      </c>
    </row>
    <row r="854" spans="1:5" x14ac:dyDescent="0.25">
      <c r="A854">
        <f t="shared" si="13"/>
        <v>5300416</v>
      </c>
      <c r="B854">
        <v>53</v>
      </c>
      <c r="C854">
        <v>416</v>
      </c>
      <c r="D854">
        <v>0.90808022022247303</v>
      </c>
      <c r="E854">
        <v>5135</v>
      </c>
    </row>
    <row r="855" spans="1:5" x14ac:dyDescent="0.25">
      <c r="A855">
        <f t="shared" si="13"/>
        <v>5509601</v>
      </c>
      <c r="B855">
        <v>55</v>
      </c>
      <c r="C855">
        <v>9601</v>
      </c>
      <c r="D855">
        <v>0.83510148525238004</v>
      </c>
      <c r="E855">
        <v>9293</v>
      </c>
    </row>
    <row r="856" spans="1:5" x14ac:dyDescent="0.25">
      <c r="A856">
        <f t="shared" si="13"/>
        <v>5509602</v>
      </c>
      <c r="B856">
        <v>55</v>
      </c>
      <c r="C856">
        <v>9602</v>
      </c>
      <c r="D856">
        <v>0.920992732048035</v>
      </c>
      <c r="E856">
        <v>3615</v>
      </c>
    </row>
    <row r="857" spans="1:5" x14ac:dyDescent="0.25">
      <c r="A857">
        <f t="shared" si="13"/>
        <v>5509603</v>
      </c>
      <c r="B857">
        <v>55</v>
      </c>
      <c r="C857">
        <v>9603</v>
      </c>
      <c r="D857">
        <v>0.761233329772949</v>
      </c>
      <c r="E857">
        <v>4906</v>
      </c>
    </row>
    <row r="858" spans="1:5" x14ac:dyDescent="0.25">
      <c r="A858">
        <f t="shared" si="13"/>
        <v>5509604</v>
      </c>
      <c r="B858">
        <v>55</v>
      </c>
      <c r="C858">
        <v>9604</v>
      </c>
      <c r="D858">
        <v>0.91550809144973799</v>
      </c>
      <c r="E858">
        <v>6870</v>
      </c>
    </row>
    <row r="859" spans="1:5" x14ac:dyDescent="0.25">
      <c r="A859">
        <f t="shared" si="13"/>
        <v>5509605</v>
      </c>
      <c r="B859">
        <v>55</v>
      </c>
      <c r="C859">
        <v>9605</v>
      </c>
      <c r="D859">
        <v>1.01352858543396</v>
      </c>
      <c r="E859">
        <v>7844</v>
      </c>
    </row>
    <row r="860" spans="1:5" x14ac:dyDescent="0.25">
      <c r="A860">
        <f t="shared" si="13"/>
        <v>5509606</v>
      </c>
      <c r="B860">
        <v>55</v>
      </c>
      <c r="C860">
        <v>9606</v>
      </c>
      <c r="D860">
        <v>0.91891545057296797</v>
      </c>
      <c r="E860">
        <v>8774</v>
      </c>
    </row>
    <row r="861" spans="1:5" x14ac:dyDescent="0.25">
      <c r="A861">
        <f t="shared" si="13"/>
        <v>5509607</v>
      </c>
      <c r="B861">
        <v>55</v>
      </c>
      <c r="C861">
        <v>9607</v>
      </c>
      <c r="D861">
        <v>0.92008882761001598</v>
      </c>
      <c r="E861">
        <v>3837</v>
      </c>
    </row>
    <row r="862" spans="1:5" x14ac:dyDescent="0.25">
      <c r="A862">
        <f t="shared" si="13"/>
        <v>5509608</v>
      </c>
      <c r="B862">
        <v>55</v>
      </c>
      <c r="C862">
        <v>9608</v>
      </c>
      <c r="D862">
        <v>0.85761296749115001</v>
      </c>
      <c r="E862">
        <v>2743</v>
      </c>
    </row>
    <row r="863" spans="1:5" x14ac:dyDescent="0.25">
      <c r="A863">
        <f t="shared" si="13"/>
        <v>5509609</v>
      </c>
      <c r="B863">
        <v>55</v>
      </c>
      <c r="C863">
        <v>9609</v>
      </c>
      <c r="D863">
        <v>0.82408642768859897</v>
      </c>
      <c r="E863">
        <v>3294</v>
      </c>
    </row>
    <row r="864" spans="1:5" x14ac:dyDescent="0.25">
      <c r="A864">
        <f t="shared" si="13"/>
        <v>5509610</v>
      </c>
      <c r="B864">
        <v>55</v>
      </c>
      <c r="C864">
        <v>9610</v>
      </c>
      <c r="D864">
        <v>0.90945953130722001</v>
      </c>
      <c r="E864">
        <v>4991</v>
      </c>
    </row>
    <row r="865" spans="1:5" x14ac:dyDescent="0.25">
      <c r="A865">
        <f t="shared" si="13"/>
        <v>5509611</v>
      </c>
      <c r="B865">
        <v>55</v>
      </c>
      <c r="C865">
        <v>9611</v>
      </c>
      <c r="D865">
        <v>0.80819815397262595</v>
      </c>
      <c r="E865">
        <v>3544</v>
      </c>
    </row>
    <row r="866" spans="1:5" x14ac:dyDescent="0.25">
      <c r="A866">
        <f t="shared" si="13"/>
        <v>5509612</v>
      </c>
      <c r="B866">
        <v>55</v>
      </c>
      <c r="C866">
        <v>9612</v>
      </c>
      <c r="D866">
        <v>0.69258332252502397</v>
      </c>
      <c r="E866">
        <v>4899</v>
      </c>
    </row>
    <row r="867" spans="1:5" x14ac:dyDescent="0.25">
      <c r="A867">
        <f t="shared" si="13"/>
        <v>5509613</v>
      </c>
      <c r="B867">
        <v>55</v>
      </c>
      <c r="C867">
        <v>9613</v>
      </c>
      <c r="D867">
        <v>0.95603561401367199</v>
      </c>
      <c r="E867">
        <v>10375</v>
      </c>
    </row>
    <row r="868" spans="1:5" x14ac:dyDescent="0.25">
      <c r="A868">
        <f t="shared" si="13"/>
        <v>5509614</v>
      </c>
      <c r="B868">
        <v>55</v>
      </c>
      <c r="C868">
        <v>9614</v>
      </c>
      <c r="D868">
        <v>0.95564931631088301</v>
      </c>
      <c r="E868">
        <v>5068</v>
      </c>
    </row>
    <row r="869" spans="1:5" x14ac:dyDescent="0.25">
      <c r="A869">
        <f t="shared" si="13"/>
        <v>5509615</v>
      </c>
      <c r="B869">
        <v>55</v>
      </c>
      <c r="C869">
        <v>9615</v>
      </c>
      <c r="D869">
        <v>0.92321658134460405</v>
      </c>
      <c r="E869">
        <v>4949</v>
      </c>
    </row>
    <row r="870" spans="1:5" x14ac:dyDescent="0.25">
      <c r="A870">
        <f t="shared" si="13"/>
        <v>5509616</v>
      </c>
      <c r="B870">
        <v>55</v>
      </c>
      <c r="C870">
        <v>9616</v>
      </c>
      <c r="D870">
        <v>0.89647501707077004</v>
      </c>
      <c r="E870">
        <v>7835</v>
      </c>
    </row>
    <row r="871" spans="1:5" x14ac:dyDescent="0.25">
      <c r="A871">
        <f t="shared" si="13"/>
        <v>5509617</v>
      </c>
      <c r="B871">
        <v>55</v>
      </c>
      <c r="C871">
        <v>9617</v>
      </c>
      <c r="D871">
        <v>0.81105530261993397</v>
      </c>
      <c r="E871">
        <v>4901</v>
      </c>
    </row>
    <row r="872" spans="1:5" x14ac:dyDescent="0.25">
      <c r="A872">
        <f t="shared" si="13"/>
        <v>5700001</v>
      </c>
      <c r="B872">
        <v>57</v>
      </c>
      <c r="C872">
        <v>1</v>
      </c>
      <c r="D872">
        <v>0.87040424346923795</v>
      </c>
      <c r="E872">
        <v>8617</v>
      </c>
    </row>
    <row r="873" spans="1:5" x14ac:dyDescent="0.25">
      <c r="A873">
        <f t="shared" si="13"/>
        <v>5700002</v>
      </c>
      <c r="B873">
        <v>57</v>
      </c>
      <c r="C873">
        <v>2</v>
      </c>
      <c r="D873">
        <v>0.82614916563034102</v>
      </c>
      <c r="E873">
        <v>8760</v>
      </c>
    </row>
    <row r="874" spans="1:5" x14ac:dyDescent="0.25">
      <c r="A874">
        <f t="shared" si="13"/>
        <v>5700003</v>
      </c>
      <c r="B874">
        <v>57</v>
      </c>
      <c r="C874">
        <v>3</v>
      </c>
      <c r="D874">
        <v>0.81175690889358498</v>
      </c>
      <c r="E874">
        <v>7231</v>
      </c>
    </row>
    <row r="875" spans="1:5" x14ac:dyDescent="0.25">
      <c r="A875">
        <f t="shared" si="13"/>
        <v>5700004.0099999998</v>
      </c>
      <c r="B875">
        <v>57</v>
      </c>
      <c r="C875">
        <v>4.01</v>
      </c>
      <c r="D875">
        <v>0.92806887626647905</v>
      </c>
      <c r="E875">
        <v>2644</v>
      </c>
    </row>
    <row r="876" spans="1:5" x14ac:dyDescent="0.25">
      <c r="A876">
        <f t="shared" si="13"/>
        <v>5700004.0199999996</v>
      </c>
      <c r="B876">
        <v>57</v>
      </c>
      <c r="C876">
        <v>4.0199999999999996</v>
      </c>
      <c r="D876">
        <v>0.87540751695632901</v>
      </c>
      <c r="E876">
        <v>2607</v>
      </c>
    </row>
    <row r="877" spans="1:5" x14ac:dyDescent="0.25">
      <c r="A877">
        <f t="shared" si="13"/>
        <v>5700005</v>
      </c>
      <c r="B877">
        <v>57</v>
      </c>
      <c r="C877">
        <v>5</v>
      </c>
      <c r="D877">
        <v>0.98760646581649802</v>
      </c>
      <c r="E877">
        <v>3669</v>
      </c>
    </row>
    <row r="878" spans="1:5" x14ac:dyDescent="0.25">
      <c r="A878">
        <f t="shared" si="13"/>
        <v>5700006</v>
      </c>
      <c r="B878">
        <v>57</v>
      </c>
      <c r="C878">
        <v>6</v>
      </c>
      <c r="D878">
        <v>0.84906822443008401</v>
      </c>
      <c r="E878">
        <v>7360</v>
      </c>
    </row>
    <row r="879" spans="1:5" x14ac:dyDescent="0.25">
      <c r="A879">
        <f t="shared" si="13"/>
        <v>5700007</v>
      </c>
      <c r="B879">
        <v>57</v>
      </c>
      <c r="C879">
        <v>7</v>
      </c>
      <c r="D879">
        <v>0.69245815277099598</v>
      </c>
      <c r="E879">
        <v>6035</v>
      </c>
    </row>
    <row r="880" spans="1:5" x14ac:dyDescent="0.25">
      <c r="A880">
        <f t="shared" si="13"/>
        <v>5700008</v>
      </c>
      <c r="B880">
        <v>57</v>
      </c>
      <c r="C880">
        <v>8</v>
      </c>
      <c r="D880">
        <v>0.87051784992217995</v>
      </c>
      <c r="E880">
        <v>3463</v>
      </c>
    </row>
    <row r="881" spans="1:5" x14ac:dyDescent="0.25">
      <c r="A881">
        <f t="shared" si="13"/>
        <v>5700009</v>
      </c>
      <c r="B881">
        <v>57</v>
      </c>
      <c r="C881">
        <v>9</v>
      </c>
      <c r="D881">
        <v>0.81698817014694203</v>
      </c>
      <c r="E881">
        <v>5981</v>
      </c>
    </row>
    <row r="882" spans="1:5" x14ac:dyDescent="0.25">
      <c r="A882">
        <f t="shared" si="13"/>
        <v>5700010</v>
      </c>
      <c r="B882">
        <v>57</v>
      </c>
      <c r="C882">
        <v>10</v>
      </c>
      <c r="D882">
        <v>0.73341757059097301</v>
      </c>
      <c r="E882">
        <v>9108</v>
      </c>
    </row>
    <row r="883" spans="1:5" x14ac:dyDescent="0.25">
      <c r="A883">
        <f t="shared" si="13"/>
        <v>5700011</v>
      </c>
      <c r="B883">
        <v>57</v>
      </c>
      <c r="C883">
        <v>11</v>
      </c>
      <c r="D883">
        <v>0.93779623508453402</v>
      </c>
      <c r="E883">
        <v>2365</v>
      </c>
    </row>
    <row r="884" spans="1:5" x14ac:dyDescent="0.25">
      <c r="A884">
        <f t="shared" si="13"/>
        <v>5700012</v>
      </c>
      <c r="B884">
        <v>57</v>
      </c>
      <c r="C884">
        <v>12</v>
      </c>
      <c r="D884">
        <v>0.80979067087173495</v>
      </c>
      <c r="E884">
        <v>2606</v>
      </c>
    </row>
    <row r="885" spans="1:5" x14ac:dyDescent="0.25">
      <c r="A885">
        <f t="shared" si="13"/>
        <v>5700013</v>
      </c>
      <c r="B885">
        <v>57</v>
      </c>
      <c r="C885">
        <v>13</v>
      </c>
      <c r="D885">
        <v>0.88713026046752896</v>
      </c>
      <c r="E885">
        <v>5376</v>
      </c>
    </row>
    <row r="886" spans="1:5" x14ac:dyDescent="0.25">
      <c r="A886">
        <f t="shared" si="13"/>
        <v>5700014</v>
      </c>
      <c r="B886">
        <v>57</v>
      </c>
      <c r="C886">
        <v>14</v>
      </c>
      <c r="D886">
        <v>0.83596903085708596</v>
      </c>
      <c r="E886">
        <v>4471</v>
      </c>
    </row>
    <row r="887" spans="1:5" x14ac:dyDescent="0.25">
      <c r="A887">
        <f t="shared" si="13"/>
        <v>5700015</v>
      </c>
      <c r="B887">
        <v>57</v>
      </c>
      <c r="C887">
        <v>15</v>
      </c>
      <c r="D887">
        <v>1.11081779003143</v>
      </c>
      <c r="E887">
        <v>2819</v>
      </c>
    </row>
    <row r="888" spans="1:5" x14ac:dyDescent="0.25">
      <c r="A888">
        <f t="shared" si="13"/>
        <v>5700016</v>
      </c>
      <c r="B888">
        <v>57</v>
      </c>
      <c r="C888">
        <v>16</v>
      </c>
      <c r="D888">
        <v>0.99149417877197299</v>
      </c>
      <c r="E888">
        <v>2222</v>
      </c>
    </row>
    <row r="889" spans="1:5" x14ac:dyDescent="0.25">
      <c r="A889">
        <f t="shared" si="13"/>
        <v>5700017</v>
      </c>
      <c r="B889">
        <v>57</v>
      </c>
      <c r="C889">
        <v>17</v>
      </c>
      <c r="D889">
        <v>0.92137444019317605</v>
      </c>
      <c r="E889">
        <v>3986</v>
      </c>
    </row>
    <row r="890" spans="1:5" x14ac:dyDescent="0.25">
      <c r="A890">
        <f t="shared" si="13"/>
        <v>5700018</v>
      </c>
      <c r="B890">
        <v>57</v>
      </c>
      <c r="C890">
        <v>18</v>
      </c>
      <c r="D890">
        <v>0.79065150022506703</v>
      </c>
      <c r="E890">
        <v>3128</v>
      </c>
    </row>
    <row r="891" spans="1:5" x14ac:dyDescent="0.25">
      <c r="A891">
        <f t="shared" si="13"/>
        <v>5700019</v>
      </c>
      <c r="B891">
        <v>57</v>
      </c>
      <c r="C891">
        <v>19</v>
      </c>
      <c r="D891">
        <v>0.72779500484466597</v>
      </c>
      <c r="E891">
        <v>3271</v>
      </c>
    </row>
    <row r="892" spans="1:5" x14ac:dyDescent="0.25">
      <c r="A892">
        <f t="shared" si="13"/>
        <v>5700020</v>
      </c>
      <c r="B892">
        <v>57</v>
      </c>
      <c r="C892">
        <v>20</v>
      </c>
      <c r="D892">
        <v>0.87318187952041604</v>
      </c>
      <c r="E892">
        <v>2891</v>
      </c>
    </row>
    <row r="893" spans="1:5" x14ac:dyDescent="0.25">
      <c r="A893">
        <f t="shared" si="13"/>
        <v>5700021</v>
      </c>
      <c r="B893">
        <v>57</v>
      </c>
      <c r="C893">
        <v>21</v>
      </c>
      <c r="D893">
        <v>0.87303876876831099</v>
      </c>
      <c r="E893">
        <v>2584</v>
      </c>
    </row>
    <row r="894" spans="1:5" x14ac:dyDescent="0.25">
      <c r="A894">
        <f t="shared" si="13"/>
        <v>5700022</v>
      </c>
      <c r="B894">
        <v>57</v>
      </c>
      <c r="C894">
        <v>22</v>
      </c>
      <c r="D894">
        <v>1.03534519672394</v>
      </c>
      <c r="E894">
        <v>1751</v>
      </c>
    </row>
    <row r="895" spans="1:5" x14ac:dyDescent="0.25">
      <c r="A895">
        <f t="shared" si="13"/>
        <v>5700023</v>
      </c>
      <c r="B895">
        <v>57</v>
      </c>
      <c r="C895">
        <v>23</v>
      </c>
      <c r="D895">
        <v>0.94790768623352095</v>
      </c>
      <c r="E895">
        <v>2706</v>
      </c>
    </row>
    <row r="896" spans="1:5" x14ac:dyDescent="0.25">
      <c r="A896">
        <f t="shared" si="13"/>
        <v>5700024</v>
      </c>
      <c r="B896">
        <v>57</v>
      </c>
      <c r="C896">
        <v>24</v>
      </c>
      <c r="D896">
        <v>0.87552559375762895</v>
      </c>
      <c r="E896">
        <v>4023</v>
      </c>
    </row>
    <row r="897" spans="1:5" x14ac:dyDescent="0.25">
      <c r="A897">
        <f t="shared" si="13"/>
        <v>5700025</v>
      </c>
      <c r="B897">
        <v>57</v>
      </c>
      <c r="C897">
        <v>25</v>
      </c>
      <c r="D897">
        <v>0.82314586639404297</v>
      </c>
      <c r="E897">
        <v>6370</v>
      </c>
    </row>
    <row r="898" spans="1:5" x14ac:dyDescent="0.25">
      <c r="A898">
        <f t="shared" si="13"/>
        <v>5700026</v>
      </c>
      <c r="B898">
        <v>57</v>
      </c>
      <c r="C898">
        <v>26</v>
      </c>
      <c r="D898">
        <v>0.79860669374465898</v>
      </c>
      <c r="E898">
        <v>1663</v>
      </c>
    </row>
    <row r="899" spans="1:5" x14ac:dyDescent="0.25">
      <c r="A899">
        <f t="shared" ref="A899:A962" si="14">B899*100000+C899</f>
        <v>5700027</v>
      </c>
      <c r="B899">
        <v>57</v>
      </c>
      <c r="C899">
        <v>27</v>
      </c>
      <c r="D899">
        <v>0.92507439851760898</v>
      </c>
      <c r="E899">
        <v>5749</v>
      </c>
    </row>
    <row r="900" spans="1:5" x14ac:dyDescent="0.25">
      <c r="A900">
        <f t="shared" si="14"/>
        <v>5700028</v>
      </c>
      <c r="B900">
        <v>57</v>
      </c>
      <c r="C900">
        <v>28</v>
      </c>
      <c r="D900">
        <v>1.06936407089233</v>
      </c>
      <c r="E900">
        <v>2985</v>
      </c>
    </row>
    <row r="901" spans="1:5" x14ac:dyDescent="0.25">
      <c r="A901">
        <f t="shared" si="14"/>
        <v>5700029</v>
      </c>
      <c r="B901">
        <v>57</v>
      </c>
      <c r="C901">
        <v>29</v>
      </c>
      <c r="D901">
        <v>0.95980995893478405</v>
      </c>
      <c r="E901">
        <v>2214</v>
      </c>
    </row>
    <row r="902" spans="1:5" x14ac:dyDescent="0.25">
      <c r="A902">
        <f t="shared" si="14"/>
        <v>5700030</v>
      </c>
      <c r="B902">
        <v>57</v>
      </c>
      <c r="C902">
        <v>30</v>
      </c>
      <c r="D902">
        <v>0.65306007862091098</v>
      </c>
      <c r="E902">
        <v>2741</v>
      </c>
    </row>
    <row r="903" spans="1:5" x14ac:dyDescent="0.25">
      <c r="A903">
        <f t="shared" si="14"/>
        <v>5700031</v>
      </c>
      <c r="B903">
        <v>57</v>
      </c>
      <c r="C903">
        <v>31</v>
      </c>
      <c r="D903">
        <v>0.66869890689849898</v>
      </c>
      <c r="E903">
        <v>2316</v>
      </c>
    </row>
    <row r="904" spans="1:5" x14ac:dyDescent="0.25">
      <c r="A904">
        <f t="shared" si="14"/>
        <v>5700032</v>
      </c>
      <c r="B904">
        <v>57</v>
      </c>
      <c r="C904">
        <v>32</v>
      </c>
      <c r="D904">
        <v>0.83741235733032204</v>
      </c>
      <c r="E904">
        <v>2387</v>
      </c>
    </row>
    <row r="905" spans="1:5" x14ac:dyDescent="0.25">
      <c r="A905">
        <f t="shared" si="14"/>
        <v>5700033</v>
      </c>
      <c r="B905">
        <v>57</v>
      </c>
      <c r="C905">
        <v>33</v>
      </c>
      <c r="D905">
        <v>0.77852755784988403</v>
      </c>
      <c r="E905">
        <v>1689</v>
      </c>
    </row>
    <row r="906" spans="1:5" x14ac:dyDescent="0.25">
      <c r="A906">
        <f t="shared" si="14"/>
        <v>5700034</v>
      </c>
      <c r="B906">
        <v>57</v>
      </c>
      <c r="C906">
        <v>34</v>
      </c>
      <c r="D906">
        <v>0.60337269306182895</v>
      </c>
      <c r="E906">
        <v>3111</v>
      </c>
    </row>
    <row r="907" spans="1:5" x14ac:dyDescent="0.25">
      <c r="A907">
        <f t="shared" si="14"/>
        <v>5700035</v>
      </c>
      <c r="B907">
        <v>57</v>
      </c>
      <c r="C907">
        <v>35</v>
      </c>
      <c r="D907">
        <v>0.53145045042037997</v>
      </c>
      <c r="E907">
        <v>2741</v>
      </c>
    </row>
    <row r="908" spans="1:5" x14ac:dyDescent="0.25">
      <c r="A908">
        <f t="shared" si="14"/>
        <v>5700036</v>
      </c>
      <c r="B908">
        <v>57</v>
      </c>
      <c r="C908">
        <v>36</v>
      </c>
      <c r="D908">
        <v>0.80719935894012496</v>
      </c>
      <c r="E908">
        <v>4488</v>
      </c>
    </row>
    <row r="909" spans="1:5" x14ac:dyDescent="0.25">
      <c r="A909">
        <f t="shared" si="14"/>
        <v>5700037</v>
      </c>
      <c r="B909">
        <v>57</v>
      </c>
      <c r="C909">
        <v>37</v>
      </c>
      <c r="D909">
        <v>0.652052462100983</v>
      </c>
      <c r="E909">
        <v>4115</v>
      </c>
    </row>
    <row r="910" spans="1:5" x14ac:dyDescent="0.25">
      <c r="A910">
        <f t="shared" si="14"/>
        <v>5700038</v>
      </c>
      <c r="B910">
        <v>57</v>
      </c>
      <c r="C910">
        <v>38</v>
      </c>
      <c r="D910">
        <v>0.74671649932861295</v>
      </c>
      <c r="E910">
        <v>1023</v>
      </c>
    </row>
    <row r="911" spans="1:5" x14ac:dyDescent="0.25">
      <c r="A911">
        <f t="shared" si="14"/>
        <v>5700039</v>
      </c>
      <c r="B911">
        <v>57</v>
      </c>
      <c r="C911">
        <v>39</v>
      </c>
      <c r="D911">
        <v>0.76529705524444602</v>
      </c>
      <c r="E911">
        <v>1776</v>
      </c>
    </row>
    <row r="912" spans="1:5" x14ac:dyDescent="0.25">
      <c r="A912">
        <f t="shared" si="14"/>
        <v>5700040</v>
      </c>
      <c r="B912">
        <v>57</v>
      </c>
      <c r="C912">
        <v>40</v>
      </c>
      <c r="D912">
        <v>0.37138426303863498</v>
      </c>
      <c r="E912">
        <v>806</v>
      </c>
    </row>
    <row r="913" spans="1:5" x14ac:dyDescent="0.25">
      <c r="A913">
        <f t="shared" si="14"/>
        <v>5700041</v>
      </c>
      <c r="B913">
        <v>57</v>
      </c>
      <c r="C913">
        <v>41</v>
      </c>
      <c r="D913">
        <v>0.64651817083358798</v>
      </c>
      <c r="E913">
        <v>1556</v>
      </c>
    </row>
    <row r="914" spans="1:5" x14ac:dyDescent="0.25">
      <c r="A914">
        <f t="shared" si="14"/>
        <v>5700042</v>
      </c>
      <c r="B914">
        <v>57</v>
      </c>
      <c r="C914">
        <v>42</v>
      </c>
      <c r="D914">
        <v>0.76666700839996305</v>
      </c>
      <c r="E914">
        <v>1008</v>
      </c>
    </row>
    <row r="915" spans="1:5" x14ac:dyDescent="0.25">
      <c r="A915">
        <f t="shared" si="14"/>
        <v>5700043</v>
      </c>
      <c r="B915">
        <v>57</v>
      </c>
      <c r="C915">
        <v>43</v>
      </c>
      <c r="D915">
        <v>0.124414831399918</v>
      </c>
      <c r="E915">
        <v>2998</v>
      </c>
    </row>
    <row r="916" spans="1:5" x14ac:dyDescent="0.25">
      <c r="A916">
        <f t="shared" si="14"/>
        <v>5700044</v>
      </c>
      <c r="B916">
        <v>57</v>
      </c>
      <c r="C916">
        <v>44</v>
      </c>
      <c r="D916">
        <v>0.66298067569732699</v>
      </c>
      <c r="E916">
        <v>2194</v>
      </c>
    </row>
    <row r="917" spans="1:5" x14ac:dyDescent="0.25">
      <c r="A917">
        <f t="shared" si="14"/>
        <v>5700045</v>
      </c>
      <c r="B917">
        <v>57</v>
      </c>
      <c r="C917">
        <v>45</v>
      </c>
      <c r="D917">
        <v>0.87025368213653598</v>
      </c>
      <c r="E917">
        <v>3527</v>
      </c>
    </row>
    <row r="918" spans="1:5" x14ac:dyDescent="0.25">
      <c r="A918">
        <f t="shared" si="14"/>
        <v>5700046</v>
      </c>
      <c r="B918">
        <v>57</v>
      </c>
      <c r="C918">
        <v>46</v>
      </c>
      <c r="D918">
        <v>0.90602380037307695</v>
      </c>
      <c r="E918">
        <v>3171</v>
      </c>
    </row>
    <row r="919" spans="1:5" x14ac:dyDescent="0.25">
      <c r="A919">
        <f t="shared" si="14"/>
        <v>5700047</v>
      </c>
      <c r="B919">
        <v>57</v>
      </c>
      <c r="C919">
        <v>47</v>
      </c>
      <c r="D919">
        <v>0.91926860809326205</v>
      </c>
      <c r="E919">
        <v>2434</v>
      </c>
    </row>
    <row r="920" spans="1:5" x14ac:dyDescent="0.25">
      <c r="A920">
        <f t="shared" si="14"/>
        <v>5700048</v>
      </c>
      <c r="B920">
        <v>57</v>
      </c>
      <c r="C920">
        <v>48</v>
      </c>
      <c r="D920">
        <v>1.00288474559784</v>
      </c>
      <c r="E920">
        <v>3959</v>
      </c>
    </row>
    <row r="921" spans="1:5" x14ac:dyDescent="0.25">
      <c r="A921">
        <f t="shared" si="14"/>
        <v>5700049</v>
      </c>
      <c r="B921">
        <v>57</v>
      </c>
      <c r="C921">
        <v>49</v>
      </c>
      <c r="D921">
        <v>0.96952551603317305</v>
      </c>
      <c r="E921">
        <v>4004</v>
      </c>
    </row>
    <row r="922" spans="1:5" x14ac:dyDescent="0.25">
      <c r="A922">
        <f t="shared" si="14"/>
        <v>5700050</v>
      </c>
      <c r="B922">
        <v>57</v>
      </c>
      <c r="C922">
        <v>50</v>
      </c>
      <c r="D922">
        <v>0.61813670396804798</v>
      </c>
      <c r="E922">
        <v>3547</v>
      </c>
    </row>
    <row r="923" spans="1:5" x14ac:dyDescent="0.25">
      <c r="A923">
        <f t="shared" si="14"/>
        <v>5700051.0099999998</v>
      </c>
      <c r="B923">
        <v>57</v>
      </c>
      <c r="C923">
        <v>51.01</v>
      </c>
      <c r="D923">
        <v>0.827295541763306</v>
      </c>
      <c r="E923">
        <v>513</v>
      </c>
    </row>
    <row r="924" spans="1:5" x14ac:dyDescent="0.25">
      <c r="A924">
        <f t="shared" si="14"/>
        <v>5700051.0199999996</v>
      </c>
      <c r="B924">
        <v>57</v>
      </c>
      <c r="C924">
        <v>51.02</v>
      </c>
      <c r="D924">
        <v>1.32086753845215</v>
      </c>
      <c r="E924">
        <v>3083</v>
      </c>
    </row>
    <row r="925" spans="1:5" x14ac:dyDescent="0.25">
      <c r="A925">
        <f t="shared" si="14"/>
        <v>5700053</v>
      </c>
      <c r="B925">
        <v>57</v>
      </c>
      <c r="C925">
        <v>53</v>
      </c>
      <c r="D925">
        <v>0.99371796846389804</v>
      </c>
      <c r="E925">
        <v>2705</v>
      </c>
    </row>
    <row r="926" spans="1:5" x14ac:dyDescent="0.25">
      <c r="A926">
        <f t="shared" si="14"/>
        <v>5700054</v>
      </c>
      <c r="B926">
        <v>57</v>
      </c>
      <c r="C926">
        <v>54</v>
      </c>
      <c r="D926">
        <v>1.28611528873444</v>
      </c>
      <c r="E926">
        <v>5427</v>
      </c>
    </row>
    <row r="927" spans="1:5" x14ac:dyDescent="0.25">
      <c r="A927">
        <f t="shared" si="14"/>
        <v>5700055</v>
      </c>
      <c r="B927">
        <v>57</v>
      </c>
      <c r="C927">
        <v>55</v>
      </c>
      <c r="D927">
        <v>1.0575639009475699</v>
      </c>
      <c r="E927">
        <v>1676</v>
      </c>
    </row>
    <row r="928" spans="1:5" x14ac:dyDescent="0.25">
      <c r="A928">
        <f t="shared" si="14"/>
        <v>5700057</v>
      </c>
      <c r="B928">
        <v>57</v>
      </c>
      <c r="C928">
        <v>57</v>
      </c>
      <c r="D928">
        <v>1.0776735544204701</v>
      </c>
      <c r="E928">
        <v>4121</v>
      </c>
    </row>
    <row r="929" spans="1:5" x14ac:dyDescent="0.25">
      <c r="A929">
        <f t="shared" si="14"/>
        <v>5700058</v>
      </c>
      <c r="B929">
        <v>57</v>
      </c>
      <c r="C929">
        <v>58</v>
      </c>
      <c r="D929">
        <v>1.18538475036621</v>
      </c>
      <c r="E929">
        <v>4586</v>
      </c>
    </row>
    <row r="930" spans="1:5" x14ac:dyDescent="0.25">
      <c r="A930">
        <f t="shared" si="14"/>
        <v>5700059</v>
      </c>
      <c r="B930">
        <v>57</v>
      </c>
      <c r="C930">
        <v>59</v>
      </c>
      <c r="D930">
        <v>1.5257639884948699</v>
      </c>
      <c r="E930">
        <v>5775</v>
      </c>
    </row>
    <row r="931" spans="1:5" x14ac:dyDescent="0.25">
      <c r="A931">
        <f t="shared" si="14"/>
        <v>5700060</v>
      </c>
      <c r="B931">
        <v>57</v>
      </c>
      <c r="C931">
        <v>60</v>
      </c>
      <c r="D931">
        <v>1.4373590946197501</v>
      </c>
      <c r="E931">
        <v>5051</v>
      </c>
    </row>
    <row r="932" spans="1:5" x14ac:dyDescent="0.25">
      <c r="A932">
        <f t="shared" si="14"/>
        <v>5700061</v>
      </c>
      <c r="B932">
        <v>57</v>
      </c>
      <c r="C932">
        <v>61</v>
      </c>
      <c r="D932">
        <v>1.0941903591155999</v>
      </c>
      <c r="E932">
        <v>6935</v>
      </c>
    </row>
    <row r="933" spans="1:5" x14ac:dyDescent="0.25">
      <c r="A933">
        <f t="shared" si="14"/>
        <v>5700062</v>
      </c>
      <c r="B933">
        <v>57</v>
      </c>
      <c r="C933">
        <v>62</v>
      </c>
      <c r="D933">
        <v>1.3714784383773799</v>
      </c>
      <c r="E933">
        <v>3528</v>
      </c>
    </row>
    <row r="934" spans="1:5" x14ac:dyDescent="0.25">
      <c r="A934">
        <f t="shared" si="14"/>
        <v>5700063</v>
      </c>
      <c r="B934">
        <v>57</v>
      </c>
      <c r="C934">
        <v>63</v>
      </c>
      <c r="D934">
        <v>1.2371962070465099</v>
      </c>
      <c r="E934">
        <v>3750</v>
      </c>
    </row>
    <row r="935" spans="1:5" x14ac:dyDescent="0.25">
      <c r="A935">
        <f t="shared" si="14"/>
        <v>5700064</v>
      </c>
      <c r="B935">
        <v>57</v>
      </c>
      <c r="C935">
        <v>64</v>
      </c>
      <c r="D935">
        <v>1.43743872642517</v>
      </c>
      <c r="E935">
        <v>4098</v>
      </c>
    </row>
    <row r="936" spans="1:5" x14ac:dyDescent="0.25">
      <c r="A936">
        <f t="shared" si="14"/>
        <v>5700065</v>
      </c>
      <c r="B936">
        <v>57</v>
      </c>
      <c r="C936">
        <v>65</v>
      </c>
      <c r="D936">
        <v>0.91844457387924205</v>
      </c>
      <c r="E936">
        <v>5718</v>
      </c>
    </row>
    <row r="937" spans="1:5" x14ac:dyDescent="0.25">
      <c r="A937">
        <f t="shared" si="14"/>
        <v>5700066</v>
      </c>
      <c r="B937">
        <v>57</v>
      </c>
      <c r="C937">
        <v>66</v>
      </c>
      <c r="D937">
        <v>1.01135194301605</v>
      </c>
      <c r="E937">
        <v>3970</v>
      </c>
    </row>
    <row r="938" spans="1:5" x14ac:dyDescent="0.25">
      <c r="A938">
        <f t="shared" si="14"/>
        <v>5700067</v>
      </c>
      <c r="B938">
        <v>57</v>
      </c>
      <c r="C938">
        <v>67</v>
      </c>
      <c r="D938">
        <v>1.25921165943146</v>
      </c>
      <c r="E938">
        <v>5788</v>
      </c>
    </row>
    <row r="939" spans="1:5" x14ac:dyDescent="0.25">
      <c r="A939">
        <f t="shared" si="14"/>
        <v>5700068.0099999998</v>
      </c>
      <c r="B939">
        <v>57</v>
      </c>
      <c r="C939">
        <v>68.010000000000005</v>
      </c>
      <c r="D939">
        <v>0.991582810878754</v>
      </c>
      <c r="E939">
        <v>4419</v>
      </c>
    </row>
    <row r="940" spans="1:5" x14ac:dyDescent="0.25">
      <c r="A940">
        <f t="shared" si="14"/>
        <v>5700068.0199999996</v>
      </c>
      <c r="B940">
        <v>57</v>
      </c>
      <c r="C940">
        <v>68.02</v>
      </c>
      <c r="D940">
        <v>1.1562516689300499</v>
      </c>
      <c r="E940">
        <v>3148</v>
      </c>
    </row>
    <row r="941" spans="1:5" x14ac:dyDescent="0.25">
      <c r="A941">
        <f t="shared" si="14"/>
        <v>5700069</v>
      </c>
      <c r="B941">
        <v>57</v>
      </c>
      <c r="C941">
        <v>69</v>
      </c>
      <c r="D941">
        <v>1.0244542360305799</v>
      </c>
      <c r="E941">
        <v>5051</v>
      </c>
    </row>
    <row r="942" spans="1:5" x14ac:dyDescent="0.25">
      <c r="A942">
        <f t="shared" si="14"/>
        <v>5700070</v>
      </c>
      <c r="B942">
        <v>57</v>
      </c>
      <c r="C942">
        <v>70</v>
      </c>
      <c r="D942">
        <v>0.88157916069030795</v>
      </c>
      <c r="E942">
        <v>6405</v>
      </c>
    </row>
    <row r="943" spans="1:5" x14ac:dyDescent="0.25">
      <c r="A943">
        <f t="shared" si="14"/>
        <v>5700071</v>
      </c>
      <c r="B943">
        <v>57</v>
      </c>
      <c r="C943">
        <v>71</v>
      </c>
      <c r="D943">
        <v>1.0744038820266699</v>
      </c>
      <c r="E943">
        <v>5214</v>
      </c>
    </row>
    <row r="944" spans="1:5" x14ac:dyDescent="0.25">
      <c r="A944">
        <f t="shared" si="14"/>
        <v>5700072</v>
      </c>
      <c r="B944">
        <v>57</v>
      </c>
      <c r="C944">
        <v>72</v>
      </c>
      <c r="D944">
        <v>0.92279839515686002</v>
      </c>
      <c r="E944">
        <v>3669</v>
      </c>
    </row>
    <row r="945" spans="1:5" x14ac:dyDescent="0.25">
      <c r="A945">
        <f t="shared" si="14"/>
        <v>5700073</v>
      </c>
      <c r="B945">
        <v>57</v>
      </c>
      <c r="C945">
        <v>73</v>
      </c>
      <c r="D945">
        <v>1.0871617794036901</v>
      </c>
      <c r="E945">
        <v>1059</v>
      </c>
    </row>
    <row r="946" spans="1:5" x14ac:dyDescent="0.25">
      <c r="A946">
        <f t="shared" si="14"/>
        <v>5700101.0300000003</v>
      </c>
      <c r="B946">
        <v>57</v>
      </c>
      <c r="C946">
        <v>101.03</v>
      </c>
      <c r="D946">
        <v>1.0731502771377599</v>
      </c>
      <c r="E946">
        <v>4582</v>
      </c>
    </row>
    <row r="947" spans="1:5" x14ac:dyDescent="0.25">
      <c r="A947">
        <f t="shared" si="14"/>
        <v>5700101.0499999998</v>
      </c>
      <c r="B947">
        <v>57</v>
      </c>
      <c r="C947">
        <v>101.05</v>
      </c>
      <c r="D947">
        <v>1.0730503797531099</v>
      </c>
      <c r="E947">
        <v>3929</v>
      </c>
    </row>
    <row r="948" spans="1:5" x14ac:dyDescent="0.25">
      <c r="A948">
        <f t="shared" si="14"/>
        <v>5700101.0599999996</v>
      </c>
      <c r="B948">
        <v>57</v>
      </c>
      <c r="C948">
        <v>101.06</v>
      </c>
      <c r="D948">
        <v>1.0830835103988601</v>
      </c>
      <c r="E948">
        <v>4664</v>
      </c>
    </row>
    <row r="949" spans="1:5" x14ac:dyDescent="0.25">
      <c r="A949">
        <f t="shared" si="14"/>
        <v>5700101.0700000003</v>
      </c>
      <c r="B949">
        <v>57</v>
      </c>
      <c r="C949">
        <v>101.07</v>
      </c>
      <c r="D949">
        <v>1.0378329753875699</v>
      </c>
      <c r="E949">
        <v>4172</v>
      </c>
    </row>
    <row r="950" spans="1:5" x14ac:dyDescent="0.25">
      <c r="A950">
        <f t="shared" si="14"/>
        <v>5700101.0800000001</v>
      </c>
      <c r="B950">
        <v>57</v>
      </c>
      <c r="C950">
        <v>101.08</v>
      </c>
      <c r="D950">
        <v>1.1218122243881199</v>
      </c>
      <c r="E950">
        <v>2000</v>
      </c>
    </row>
    <row r="951" spans="1:5" x14ac:dyDescent="0.25">
      <c r="A951">
        <f t="shared" si="14"/>
        <v>5700102.0300000003</v>
      </c>
      <c r="B951">
        <v>57</v>
      </c>
      <c r="C951">
        <v>102.03</v>
      </c>
      <c r="D951">
        <v>0.70357489585876498</v>
      </c>
      <c r="E951">
        <v>1730</v>
      </c>
    </row>
    <row r="952" spans="1:5" x14ac:dyDescent="0.25">
      <c r="A952">
        <f t="shared" si="14"/>
        <v>5700102.04</v>
      </c>
      <c r="B952">
        <v>57</v>
      </c>
      <c r="C952">
        <v>102.04</v>
      </c>
      <c r="D952">
        <v>0.96908313035964999</v>
      </c>
      <c r="E952">
        <v>4833</v>
      </c>
    </row>
    <row r="953" spans="1:5" x14ac:dyDescent="0.25">
      <c r="A953">
        <f t="shared" si="14"/>
        <v>5700102.0499999998</v>
      </c>
      <c r="B953">
        <v>57</v>
      </c>
      <c r="C953">
        <v>102.05</v>
      </c>
      <c r="D953">
        <v>1.2034323215484599</v>
      </c>
      <c r="E953">
        <v>8009</v>
      </c>
    </row>
    <row r="954" spans="1:5" x14ac:dyDescent="0.25">
      <c r="A954">
        <f t="shared" si="14"/>
        <v>5700102.0599999996</v>
      </c>
      <c r="B954">
        <v>57</v>
      </c>
      <c r="C954">
        <v>102.06</v>
      </c>
      <c r="D954">
        <v>1.06392085552216</v>
      </c>
      <c r="E954">
        <v>10216</v>
      </c>
    </row>
    <row r="955" spans="1:5" x14ac:dyDescent="0.25">
      <c r="A955">
        <f t="shared" si="14"/>
        <v>5700102.0700000003</v>
      </c>
      <c r="B955">
        <v>57</v>
      </c>
      <c r="C955">
        <v>102.07</v>
      </c>
      <c r="D955">
        <v>1.2868291139602701</v>
      </c>
      <c r="E955">
        <v>11078</v>
      </c>
    </row>
    <row r="956" spans="1:5" x14ac:dyDescent="0.25">
      <c r="A956">
        <f t="shared" si="14"/>
        <v>5700102.0800000001</v>
      </c>
      <c r="B956">
        <v>57</v>
      </c>
      <c r="C956">
        <v>102.08</v>
      </c>
      <c r="D956">
        <v>0.99737286567687999</v>
      </c>
      <c r="E956">
        <v>2700</v>
      </c>
    </row>
    <row r="957" spans="1:5" x14ac:dyDescent="0.25">
      <c r="A957">
        <f t="shared" si="14"/>
        <v>5700103.0300000003</v>
      </c>
      <c r="B957">
        <v>57</v>
      </c>
      <c r="C957">
        <v>103.03</v>
      </c>
      <c r="D957">
        <v>0.76063221693038896</v>
      </c>
      <c r="E957">
        <v>3291</v>
      </c>
    </row>
    <row r="958" spans="1:5" x14ac:dyDescent="0.25">
      <c r="A958">
        <f t="shared" si="14"/>
        <v>5700103.04</v>
      </c>
      <c r="B958">
        <v>57</v>
      </c>
      <c r="C958">
        <v>103.04</v>
      </c>
      <c r="D958">
        <v>1.1107497215271001</v>
      </c>
      <c r="E958">
        <v>3381</v>
      </c>
    </row>
    <row r="959" spans="1:5" x14ac:dyDescent="0.25">
      <c r="A959">
        <f t="shared" si="14"/>
        <v>5700103.0499999998</v>
      </c>
      <c r="B959">
        <v>57</v>
      </c>
      <c r="C959">
        <v>103.05</v>
      </c>
      <c r="D959">
        <v>0.97676134109497104</v>
      </c>
      <c r="E959">
        <v>3263</v>
      </c>
    </row>
    <row r="960" spans="1:5" x14ac:dyDescent="0.25">
      <c r="A960">
        <f t="shared" si="14"/>
        <v>5700104.0099999998</v>
      </c>
      <c r="B960">
        <v>57</v>
      </c>
      <c r="C960">
        <v>104.01</v>
      </c>
      <c r="D960">
        <v>0.98821622133255005</v>
      </c>
      <c r="E960">
        <v>5024</v>
      </c>
    </row>
    <row r="961" spans="1:5" x14ac:dyDescent="0.25">
      <c r="A961">
        <f t="shared" si="14"/>
        <v>5700104.0199999996</v>
      </c>
      <c r="B961">
        <v>57</v>
      </c>
      <c r="C961">
        <v>104.02</v>
      </c>
      <c r="D961">
        <v>0.79261595010757402</v>
      </c>
      <c r="E961">
        <v>5371</v>
      </c>
    </row>
    <row r="962" spans="1:5" x14ac:dyDescent="0.25">
      <c r="A962">
        <f t="shared" si="14"/>
        <v>5700105</v>
      </c>
      <c r="B962">
        <v>57</v>
      </c>
      <c r="C962">
        <v>105</v>
      </c>
      <c r="D962">
        <v>0.80877268314361594</v>
      </c>
      <c r="E962">
        <v>7877</v>
      </c>
    </row>
    <row r="963" spans="1:5" x14ac:dyDescent="0.25">
      <c r="A963">
        <f t="shared" ref="A963:A1026" si="15">B963*100000+C963</f>
        <v>5700106</v>
      </c>
      <c r="B963">
        <v>57</v>
      </c>
      <c r="C963">
        <v>106</v>
      </c>
      <c r="D963">
        <v>1.0188577175140401</v>
      </c>
      <c r="E963">
        <v>3132</v>
      </c>
    </row>
    <row r="964" spans="1:5" x14ac:dyDescent="0.25">
      <c r="A964">
        <f t="shared" si="15"/>
        <v>5700107.0099999998</v>
      </c>
      <c r="B964">
        <v>57</v>
      </c>
      <c r="C964">
        <v>107.01</v>
      </c>
      <c r="D964">
        <v>1.1370474100112899</v>
      </c>
      <c r="E964">
        <v>5711</v>
      </c>
    </row>
    <row r="965" spans="1:5" x14ac:dyDescent="0.25">
      <c r="A965">
        <f t="shared" si="15"/>
        <v>5700107.0199999996</v>
      </c>
      <c r="B965">
        <v>57</v>
      </c>
      <c r="C965">
        <v>107.02</v>
      </c>
      <c r="D965">
        <v>0.97287648916244496</v>
      </c>
      <c r="E965">
        <v>3014</v>
      </c>
    </row>
    <row r="966" spans="1:5" x14ac:dyDescent="0.25">
      <c r="A966">
        <f t="shared" si="15"/>
        <v>5700108.0300000003</v>
      </c>
      <c r="B966">
        <v>57</v>
      </c>
      <c r="C966">
        <v>108.03</v>
      </c>
      <c r="D966">
        <v>0.76030850410461404</v>
      </c>
      <c r="E966">
        <v>8945</v>
      </c>
    </row>
    <row r="967" spans="1:5" x14ac:dyDescent="0.25">
      <c r="A967">
        <f t="shared" si="15"/>
        <v>5700108.04</v>
      </c>
      <c r="B967">
        <v>57</v>
      </c>
      <c r="C967">
        <v>108.04</v>
      </c>
      <c r="D967">
        <v>0.93395096063613903</v>
      </c>
      <c r="E967">
        <v>11543</v>
      </c>
    </row>
    <row r="968" spans="1:5" x14ac:dyDescent="0.25">
      <c r="A968">
        <f t="shared" si="15"/>
        <v>5700108.0499999998</v>
      </c>
      <c r="B968">
        <v>57</v>
      </c>
      <c r="C968">
        <v>108.05</v>
      </c>
      <c r="D968">
        <v>0.81131386756896995</v>
      </c>
      <c r="E968">
        <v>3622</v>
      </c>
    </row>
    <row r="969" spans="1:5" x14ac:dyDescent="0.25">
      <c r="A969">
        <f t="shared" si="15"/>
        <v>5700108.0599999996</v>
      </c>
      <c r="B969">
        <v>57</v>
      </c>
      <c r="C969">
        <v>108.06</v>
      </c>
      <c r="D969">
        <v>0.60617357492446899</v>
      </c>
      <c r="E969">
        <v>8814</v>
      </c>
    </row>
    <row r="970" spans="1:5" x14ac:dyDescent="0.25">
      <c r="A970">
        <f t="shared" si="15"/>
        <v>5700108.0700000003</v>
      </c>
      <c r="B970">
        <v>57</v>
      </c>
      <c r="C970">
        <v>108.07</v>
      </c>
      <c r="D970">
        <v>0.66938555240631104</v>
      </c>
      <c r="E970">
        <v>8347</v>
      </c>
    </row>
    <row r="971" spans="1:5" x14ac:dyDescent="0.25">
      <c r="A971">
        <f t="shared" si="15"/>
        <v>5700108.0800000001</v>
      </c>
      <c r="B971">
        <v>57</v>
      </c>
      <c r="C971">
        <v>108.08</v>
      </c>
      <c r="D971">
        <v>0.73316198587417603</v>
      </c>
      <c r="E971">
        <v>2209</v>
      </c>
    </row>
    <row r="972" spans="1:5" x14ac:dyDescent="0.25">
      <c r="A972">
        <f t="shared" si="15"/>
        <v>5700110.0300000003</v>
      </c>
      <c r="B972">
        <v>57</v>
      </c>
      <c r="C972">
        <v>110.03</v>
      </c>
      <c r="D972">
        <v>0.78198206424713101</v>
      </c>
      <c r="E972">
        <v>4861</v>
      </c>
    </row>
    <row r="973" spans="1:5" x14ac:dyDescent="0.25">
      <c r="A973">
        <f t="shared" si="15"/>
        <v>5700110.0499999998</v>
      </c>
      <c r="B973">
        <v>57</v>
      </c>
      <c r="C973">
        <v>110.05</v>
      </c>
      <c r="D973">
        <v>1.3829470872878999</v>
      </c>
      <c r="E973">
        <v>2581</v>
      </c>
    </row>
    <row r="974" spans="1:5" x14ac:dyDescent="0.25">
      <c r="A974">
        <f t="shared" si="15"/>
        <v>5700110.0599999996</v>
      </c>
      <c r="B974">
        <v>57</v>
      </c>
      <c r="C974">
        <v>110.06</v>
      </c>
      <c r="D974">
        <v>1.13571405410767</v>
      </c>
      <c r="E974">
        <v>5509</v>
      </c>
    </row>
    <row r="975" spans="1:5" x14ac:dyDescent="0.25">
      <c r="A975">
        <f t="shared" si="15"/>
        <v>5700110.0700000003</v>
      </c>
      <c r="B975">
        <v>57</v>
      </c>
      <c r="C975">
        <v>110.07</v>
      </c>
      <c r="D975">
        <v>1.2136470079421999</v>
      </c>
      <c r="E975">
        <v>3270</v>
      </c>
    </row>
    <row r="976" spans="1:5" x14ac:dyDescent="0.25">
      <c r="A976">
        <f t="shared" si="15"/>
        <v>5700110.0800000001</v>
      </c>
      <c r="B976">
        <v>57</v>
      </c>
      <c r="C976">
        <v>110.08</v>
      </c>
      <c r="D976">
        <v>1.1698254346847501</v>
      </c>
      <c r="E976">
        <v>7614</v>
      </c>
    </row>
    <row r="977" spans="1:5" x14ac:dyDescent="0.25">
      <c r="A977">
        <f t="shared" si="15"/>
        <v>5700110.0899999999</v>
      </c>
      <c r="B977">
        <v>57</v>
      </c>
      <c r="C977">
        <v>110.09</v>
      </c>
      <c r="D977">
        <v>1.19054067134857</v>
      </c>
      <c r="E977">
        <v>8001</v>
      </c>
    </row>
    <row r="978" spans="1:5" x14ac:dyDescent="0.25">
      <c r="A978">
        <f t="shared" si="15"/>
        <v>5700110.0999999996</v>
      </c>
      <c r="B978">
        <v>57</v>
      </c>
      <c r="C978">
        <v>110.1</v>
      </c>
      <c r="D978">
        <v>0.94538319110870395</v>
      </c>
      <c r="E978">
        <v>3905</v>
      </c>
    </row>
    <row r="979" spans="1:5" x14ac:dyDescent="0.25">
      <c r="A979">
        <f t="shared" si="15"/>
        <v>5700110.1100000003</v>
      </c>
      <c r="B979">
        <v>57</v>
      </c>
      <c r="C979">
        <v>110.11</v>
      </c>
      <c r="D979">
        <v>0.99203824996948198</v>
      </c>
      <c r="E979">
        <v>9335</v>
      </c>
    </row>
    <row r="980" spans="1:5" x14ac:dyDescent="0.25">
      <c r="A980">
        <f t="shared" si="15"/>
        <v>5700111.0300000003</v>
      </c>
      <c r="B980">
        <v>57</v>
      </c>
      <c r="C980">
        <v>111.03</v>
      </c>
      <c r="D980">
        <v>1.3051220178604099</v>
      </c>
      <c r="E980">
        <v>3298</v>
      </c>
    </row>
    <row r="981" spans="1:5" x14ac:dyDescent="0.25">
      <c r="A981">
        <f t="shared" si="15"/>
        <v>5700111.04</v>
      </c>
      <c r="B981">
        <v>57</v>
      </c>
      <c r="C981">
        <v>111.04</v>
      </c>
      <c r="D981">
        <v>1.35204970836639</v>
      </c>
      <c r="E981">
        <v>2103</v>
      </c>
    </row>
    <row r="982" spans="1:5" x14ac:dyDescent="0.25">
      <c r="A982">
        <f t="shared" si="15"/>
        <v>5700111.0499999998</v>
      </c>
      <c r="B982">
        <v>57</v>
      </c>
      <c r="C982">
        <v>111.05</v>
      </c>
      <c r="D982">
        <v>1.2022609710693399</v>
      </c>
      <c r="E982">
        <v>1312</v>
      </c>
    </row>
    <row r="983" spans="1:5" x14ac:dyDescent="0.25">
      <c r="A983">
        <f t="shared" si="15"/>
        <v>5700111.0599999996</v>
      </c>
      <c r="B983">
        <v>57</v>
      </c>
      <c r="C983">
        <v>111.06</v>
      </c>
      <c r="D983">
        <v>0.88910651206970204</v>
      </c>
      <c r="E983">
        <v>1810</v>
      </c>
    </row>
    <row r="984" spans="1:5" x14ac:dyDescent="0.25">
      <c r="A984">
        <f t="shared" si="15"/>
        <v>5700111.0700000003</v>
      </c>
      <c r="B984">
        <v>57</v>
      </c>
      <c r="C984">
        <v>111.07</v>
      </c>
      <c r="D984">
        <v>1.1300902366638199</v>
      </c>
      <c r="E984">
        <v>6943</v>
      </c>
    </row>
    <row r="985" spans="1:5" x14ac:dyDescent="0.25">
      <c r="A985">
        <f t="shared" si="15"/>
        <v>5700111.0800000001</v>
      </c>
      <c r="B985">
        <v>57</v>
      </c>
      <c r="C985">
        <v>111.08</v>
      </c>
      <c r="D985">
        <v>0.97115892171859697</v>
      </c>
      <c r="E985">
        <v>1603</v>
      </c>
    </row>
    <row r="986" spans="1:5" x14ac:dyDescent="0.25">
      <c r="A986">
        <f t="shared" si="15"/>
        <v>5700112.0300000003</v>
      </c>
      <c r="B986">
        <v>57</v>
      </c>
      <c r="C986">
        <v>112.03</v>
      </c>
      <c r="D986">
        <v>1.0632529258728001</v>
      </c>
      <c r="E986">
        <v>3279</v>
      </c>
    </row>
    <row r="987" spans="1:5" x14ac:dyDescent="0.25">
      <c r="A987">
        <f t="shared" si="15"/>
        <v>5700112.04</v>
      </c>
      <c r="B987">
        <v>57</v>
      </c>
      <c r="C987">
        <v>112.04</v>
      </c>
      <c r="D987">
        <v>0.93354415893554699</v>
      </c>
      <c r="E987">
        <v>6023</v>
      </c>
    </row>
    <row r="988" spans="1:5" x14ac:dyDescent="0.25">
      <c r="A988">
        <f t="shared" si="15"/>
        <v>5700112.0499999998</v>
      </c>
      <c r="B988">
        <v>57</v>
      </c>
      <c r="C988">
        <v>112.05</v>
      </c>
      <c r="D988">
        <v>1.0041303634643599</v>
      </c>
      <c r="E988">
        <v>2943</v>
      </c>
    </row>
    <row r="989" spans="1:5" x14ac:dyDescent="0.25">
      <c r="A989">
        <f t="shared" si="15"/>
        <v>5700112.0599999996</v>
      </c>
      <c r="B989">
        <v>57</v>
      </c>
      <c r="C989">
        <v>112.06</v>
      </c>
      <c r="D989">
        <v>0.85735964775085405</v>
      </c>
      <c r="E989">
        <v>2712</v>
      </c>
    </row>
    <row r="990" spans="1:5" x14ac:dyDescent="0.25">
      <c r="A990">
        <f t="shared" si="15"/>
        <v>5700113.0099999998</v>
      </c>
      <c r="B990">
        <v>57</v>
      </c>
      <c r="C990">
        <v>113.01</v>
      </c>
      <c r="D990">
        <v>1.14711105823517</v>
      </c>
      <c r="E990">
        <v>2873</v>
      </c>
    </row>
    <row r="991" spans="1:5" x14ac:dyDescent="0.25">
      <c r="A991">
        <f t="shared" si="15"/>
        <v>5700113.0199999996</v>
      </c>
      <c r="B991">
        <v>57</v>
      </c>
      <c r="C991">
        <v>113.02</v>
      </c>
      <c r="D991">
        <v>1.1348446607589699</v>
      </c>
      <c r="E991">
        <v>7573</v>
      </c>
    </row>
    <row r="992" spans="1:5" x14ac:dyDescent="0.25">
      <c r="A992">
        <f t="shared" si="15"/>
        <v>5700114.0599999996</v>
      </c>
      <c r="B992">
        <v>57</v>
      </c>
      <c r="C992">
        <v>114.06</v>
      </c>
      <c r="D992">
        <v>1.0725283622741699</v>
      </c>
      <c r="E992">
        <v>7764</v>
      </c>
    </row>
    <row r="993" spans="1:5" x14ac:dyDescent="0.25">
      <c r="A993">
        <f t="shared" si="15"/>
        <v>5700114.0700000003</v>
      </c>
      <c r="B993">
        <v>57</v>
      </c>
      <c r="C993">
        <v>114.07</v>
      </c>
      <c r="D993">
        <v>1.1549471616745</v>
      </c>
      <c r="E993">
        <v>2240</v>
      </c>
    </row>
    <row r="994" spans="1:5" x14ac:dyDescent="0.25">
      <c r="A994">
        <f t="shared" si="15"/>
        <v>5700114.0800000001</v>
      </c>
      <c r="B994">
        <v>57</v>
      </c>
      <c r="C994">
        <v>114.08</v>
      </c>
      <c r="D994">
        <v>1.18019819259644</v>
      </c>
      <c r="E994">
        <v>2578</v>
      </c>
    </row>
    <row r="995" spans="1:5" x14ac:dyDescent="0.25">
      <c r="A995">
        <f t="shared" si="15"/>
        <v>5700114.0899999999</v>
      </c>
      <c r="B995">
        <v>57</v>
      </c>
      <c r="C995">
        <v>114.09</v>
      </c>
      <c r="D995">
        <v>1.1427688598632799</v>
      </c>
      <c r="E995">
        <v>2783</v>
      </c>
    </row>
    <row r="996" spans="1:5" x14ac:dyDescent="0.25">
      <c r="A996">
        <f t="shared" si="15"/>
        <v>5700114.0999999996</v>
      </c>
      <c r="B996">
        <v>57</v>
      </c>
      <c r="C996">
        <v>114.1</v>
      </c>
      <c r="D996">
        <v>1.18800961971283</v>
      </c>
      <c r="E996">
        <v>5705</v>
      </c>
    </row>
    <row r="997" spans="1:5" x14ac:dyDescent="0.25">
      <c r="A997">
        <f t="shared" si="15"/>
        <v>5700114.1100000003</v>
      </c>
      <c r="B997">
        <v>57</v>
      </c>
      <c r="C997">
        <v>114.11</v>
      </c>
      <c r="D997">
        <v>1.18850314617157</v>
      </c>
      <c r="E997">
        <v>2068</v>
      </c>
    </row>
    <row r="998" spans="1:5" x14ac:dyDescent="0.25">
      <c r="A998">
        <f t="shared" si="15"/>
        <v>5700114.1200000001</v>
      </c>
      <c r="B998">
        <v>57</v>
      </c>
      <c r="C998">
        <v>114.12</v>
      </c>
      <c r="D998">
        <v>1.0468934774398799</v>
      </c>
      <c r="E998">
        <v>2707</v>
      </c>
    </row>
    <row r="999" spans="1:5" x14ac:dyDescent="0.25">
      <c r="A999">
        <f t="shared" si="15"/>
        <v>5700114.1299999999</v>
      </c>
      <c r="B999">
        <v>57</v>
      </c>
      <c r="C999">
        <v>114.13</v>
      </c>
      <c r="D999">
        <v>1.10798799991608</v>
      </c>
      <c r="E999">
        <v>6298</v>
      </c>
    </row>
    <row r="1000" spans="1:5" x14ac:dyDescent="0.25">
      <c r="A1000">
        <f t="shared" si="15"/>
        <v>5700114.1399999997</v>
      </c>
      <c r="B1000">
        <v>57</v>
      </c>
      <c r="C1000">
        <v>114.14</v>
      </c>
      <c r="D1000">
        <v>0.96037858724594105</v>
      </c>
      <c r="E1000">
        <v>6577</v>
      </c>
    </row>
    <row r="1001" spans="1:5" x14ac:dyDescent="0.25">
      <c r="A1001">
        <f t="shared" si="15"/>
        <v>5700114.1500000004</v>
      </c>
      <c r="B1001">
        <v>57</v>
      </c>
      <c r="C1001">
        <v>114.15</v>
      </c>
      <c r="D1001">
        <v>1.0816330909728999</v>
      </c>
      <c r="E1001">
        <v>5071</v>
      </c>
    </row>
    <row r="1002" spans="1:5" x14ac:dyDescent="0.25">
      <c r="A1002">
        <f t="shared" si="15"/>
        <v>5700114.1600000001</v>
      </c>
      <c r="B1002">
        <v>57</v>
      </c>
      <c r="C1002">
        <v>114.16</v>
      </c>
      <c r="D1002">
        <v>0.98322963714599598</v>
      </c>
      <c r="E1002">
        <v>6843</v>
      </c>
    </row>
    <row r="1003" spans="1:5" x14ac:dyDescent="0.25">
      <c r="A1003">
        <f t="shared" si="15"/>
        <v>5700115.04</v>
      </c>
      <c r="B1003">
        <v>57</v>
      </c>
      <c r="C1003">
        <v>115.04</v>
      </c>
      <c r="D1003">
        <v>1.14357018470764</v>
      </c>
      <c r="E1003">
        <v>1742</v>
      </c>
    </row>
    <row r="1004" spans="1:5" x14ac:dyDescent="0.25">
      <c r="A1004">
        <f t="shared" si="15"/>
        <v>5700115.0499999998</v>
      </c>
      <c r="B1004">
        <v>57</v>
      </c>
      <c r="C1004">
        <v>115.05</v>
      </c>
      <c r="D1004">
        <v>1.34394991397858</v>
      </c>
      <c r="E1004">
        <v>11199</v>
      </c>
    </row>
    <row r="1005" spans="1:5" x14ac:dyDescent="0.25">
      <c r="A1005">
        <f t="shared" si="15"/>
        <v>5700115.0599999996</v>
      </c>
      <c r="B1005">
        <v>57</v>
      </c>
      <c r="C1005">
        <v>115.06</v>
      </c>
      <c r="D1005">
        <v>1.24178338050842</v>
      </c>
      <c r="E1005">
        <v>8038</v>
      </c>
    </row>
    <row r="1006" spans="1:5" x14ac:dyDescent="0.25">
      <c r="A1006">
        <f t="shared" si="15"/>
        <v>5700115.0700000003</v>
      </c>
      <c r="B1006">
        <v>57</v>
      </c>
      <c r="C1006">
        <v>115.07</v>
      </c>
      <c r="D1006">
        <v>1.2885339260101301</v>
      </c>
      <c r="E1006">
        <v>5687</v>
      </c>
    </row>
    <row r="1007" spans="1:5" x14ac:dyDescent="0.25">
      <c r="A1007">
        <f t="shared" si="15"/>
        <v>5700115.0800000001</v>
      </c>
      <c r="B1007">
        <v>57</v>
      </c>
      <c r="C1007">
        <v>115.08</v>
      </c>
      <c r="D1007">
        <v>1.41606557369232</v>
      </c>
      <c r="E1007">
        <v>6572</v>
      </c>
    </row>
    <row r="1008" spans="1:5" x14ac:dyDescent="0.25">
      <c r="A1008">
        <f t="shared" si="15"/>
        <v>5700115.0899999999</v>
      </c>
      <c r="B1008">
        <v>57</v>
      </c>
      <c r="C1008">
        <v>115.09</v>
      </c>
      <c r="D1008">
        <v>1.48393213748932</v>
      </c>
      <c r="E1008">
        <v>6353</v>
      </c>
    </row>
    <row r="1009" spans="1:5" x14ac:dyDescent="0.25">
      <c r="A1009">
        <f t="shared" si="15"/>
        <v>5700115.0999999996</v>
      </c>
      <c r="B1009">
        <v>57</v>
      </c>
      <c r="C1009">
        <v>115.1</v>
      </c>
      <c r="D1009">
        <v>1.3716131448745701</v>
      </c>
      <c r="E1009">
        <v>3166</v>
      </c>
    </row>
    <row r="1010" spans="1:5" x14ac:dyDescent="0.25">
      <c r="A1010">
        <f t="shared" si="15"/>
        <v>5700115.1100000003</v>
      </c>
      <c r="B1010">
        <v>57</v>
      </c>
      <c r="C1010">
        <v>115.11</v>
      </c>
      <c r="D1010">
        <v>1.07535064220428</v>
      </c>
      <c r="E1010">
        <v>7439</v>
      </c>
    </row>
    <row r="1011" spans="1:5" x14ac:dyDescent="0.25">
      <c r="A1011">
        <f t="shared" si="15"/>
        <v>5700115.1200000001</v>
      </c>
      <c r="B1011">
        <v>57</v>
      </c>
      <c r="C1011">
        <v>115.12</v>
      </c>
      <c r="D1011">
        <v>1.3619019985198999</v>
      </c>
      <c r="E1011">
        <v>3692</v>
      </c>
    </row>
    <row r="1012" spans="1:5" x14ac:dyDescent="0.25">
      <c r="A1012">
        <f t="shared" si="15"/>
        <v>5700115.1299999999</v>
      </c>
      <c r="B1012">
        <v>57</v>
      </c>
      <c r="C1012">
        <v>115.13</v>
      </c>
      <c r="D1012">
        <v>1.04730844497681</v>
      </c>
      <c r="E1012">
        <v>6192</v>
      </c>
    </row>
    <row r="1013" spans="1:5" x14ac:dyDescent="0.25">
      <c r="A1013">
        <f t="shared" si="15"/>
        <v>5700115.1399999997</v>
      </c>
      <c r="B1013">
        <v>57</v>
      </c>
      <c r="C1013">
        <v>115.14</v>
      </c>
      <c r="D1013">
        <v>1.16144239902496</v>
      </c>
      <c r="E1013">
        <v>5893</v>
      </c>
    </row>
    <row r="1014" spans="1:5" x14ac:dyDescent="0.25">
      <c r="A1014">
        <f t="shared" si="15"/>
        <v>5700115.1500000004</v>
      </c>
      <c r="B1014">
        <v>57</v>
      </c>
      <c r="C1014">
        <v>115.15</v>
      </c>
      <c r="D1014">
        <v>1.1636708974838299</v>
      </c>
      <c r="E1014">
        <v>4104</v>
      </c>
    </row>
    <row r="1015" spans="1:5" x14ac:dyDescent="0.25">
      <c r="A1015">
        <f t="shared" si="15"/>
        <v>5700115.1600000001</v>
      </c>
      <c r="B1015">
        <v>57</v>
      </c>
      <c r="C1015">
        <v>115.16</v>
      </c>
      <c r="D1015">
        <v>1.15920126438141</v>
      </c>
      <c r="E1015">
        <v>3285</v>
      </c>
    </row>
    <row r="1016" spans="1:5" x14ac:dyDescent="0.25">
      <c r="A1016">
        <f t="shared" si="15"/>
        <v>5700116.0300000003</v>
      </c>
      <c r="B1016">
        <v>57</v>
      </c>
      <c r="C1016">
        <v>116.03</v>
      </c>
      <c r="D1016">
        <v>1.05780529975891</v>
      </c>
      <c r="E1016">
        <v>3962</v>
      </c>
    </row>
    <row r="1017" spans="1:5" x14ac:dyDescent="0.25">
      <c r="A1017">
        <f t="shared" si="15"/>
        <v>5700116.0499999998</v>
      </c>
      <c r="B1017">
        <v>57</v>
      </c>
      <c r="C1017">
        <v>116.05</v>
      </c>
      <c r="D1017">
        <v>0.95124655961990401</v>
      </c>
      <c r="E1017">
        <v>5608</v>
      </c>
    </row>
    <row r="1018" spans="1:5" x14ac:dyDescent="0.25">
      <c r="A1018">
        <f t="shared" si="15"/>
        <v>5700116.0599999996</v>
      </c>
      <c r="B1018">
        <v>57</v>
      </c>
      <c r="C1018">
        <v>116.06</v>
      </c>
      <c r="D1018">
        <v>1.15420377254486</v>
      </c>
      <c r="E1018">
        <v>6166</v>
      </c>
    </row>
    <row r="1019" spans="1:5" x14ac:dyDescent="0.25">
      <c r="A1019">
        <f t="shared" si="15"/>
        <v>5700116.0700000003</v>
      </c>
      <c r="B1019">
        <v>57</v>
      </c>
      <c r="C1019">
        <v>116.07</v>
      </c>
      <c r="D1019">
        <v>1.0040303468704199</v>
      </c>
      <c r="E1019">
        <v>7360</v>
      </c>
    </row>
    <row r="1020" spans="1:5" x14ac:dyDescent="0.25">
      <c r="A1020">
        <f t="shared" si="15"/>
        <v>5700116.0800000001</v>
      </c>
      <c r="B1020">
        <v>57</v>
      </c>
      <c r="C1020">
        <v>116.08</v>
      </c>
      <c r="D1020">
        <v>1.31115615367889</v>
      </c>
      <c r="E1020">
        <v>1108</v>
      </c>
    </row>
    <row r="1021" spans="1:5" x14ac:dyDescent="0.25">
      <c r="A1021">
        <f t="shared" si="15"/>
        <v>5700116.0899999999</v>
      </c>
      <c r="B1021">
        <v>57</v>
      </c>
      <c r="C1021">
        <v>116.09</v>
      </c>
      <c r="D1021">
        <v>0.89307665824890103</v>
      </c>
      <c r="E1021">
        <v>11181</v>
      </c>
    </row>
    <row r="1022" spans="1:5" x14ac:dyDescent="0.25">
      <c r="A1022">
        <f t="shared" si="15"/>
        <v>5700116.0999999996</v>
      </c>
      <c r="B1022">
        <v>57</v>
      </c>
      <c r="C1022">
        <v>116.1</v>
      </c>
      <c r="D1022">
        <v>0.90560376644134499</v>
      </c>
      <c r="E1022">
        <v>4745</v>
      </c>
    </row>
    <row r="1023" spans="1:5" x14ac:dyDescent="0.25">
      <c r="A1023">
        <f t="shared" si="15"/>
        <v>5700116.1100000003</v>
      </c>
      <c r="B1023">
        <v>57</v>
      </c>
      <c r="C1023">
        <v>116.11</v>
      </c>
      <c r="D1023">
        <v>1.0414022207260101</v>
      </c>
      <c r="E1023">
        <v>3907</v>
      </c>
    </row>
    <row r="1024" spans="1:5" x14ac:dyDescent="0.25">
      <c r="A1024">
        <f t="shared" si="15"/>
        <v>5700116.1200000001</v>
      </c>
      <c r="B1024">
        <v>57</v>
      </c>
      <c r="C1024">
        <v>116.12</v>
      </c>
      <c r="D1024">
        <v>1.00416779518127</v>
      </c>
      <c r="E1024">
        <v>5156</v>
      </c>
    </row>
    <row r="1025" spans="1:5" x14ac:dyDescent="0.25">
      <c r="A1025">
        <f t="shared" si="15"/>
        <v>5700116.1299999999</v>
      </c>
      <c r="B1025">
        <v>57</v>
      </c>
      <c r="C1025">
        <v>116.13</v>
      </c>
      <c r="D1025">
        <v>0.96584481000900302</v>
      </c>
      <c r="E1025">
        <v>5472</v>
      </c>
    </row>
    <row r="1026" spans="1:5" x14ac:dyDescent="0.25">
      <c r="A1026">
        <f t="shared" si="15"/>
        <v>5700117.0300000003</v>
      </c>
      <c r="B1026">
        <v>57</v>
      </c>
      <c r="C1026">
        <v>117.03</v>
      </c>
      <c r="D1026">
        <v>1.07509982585907</v>
      </c>
      <c r="E1026">
        <v>6228</v>
      </c>
    </row>
    <row r="1027" spans="1:5" x14ac:dyDescent="0.25">
      <c r="A1027">
        <f t="shared" ref="A1027:A1090" si="16">B1027*100000+C1027</f>
        <v>5700117.0499999998</v>
      </c>
      <c r="B1027">
        <v>57</v>
      </c>
      <c r="C1027">
        <v>117.05</v>
      </c>
      <c r="D1027">
        <v>1.0377788543701201</v>
      </c>
      <c r="E1027">
        <v>1055</v>
      </c>
    </row>
    <row r="1028" spans="1:5" x14ac:dyDescent="0.25">
      <c r="A1028">
        <f t="shared" si="16"/>
        <v>5700117.0599999996</v>
      </c>
      <c r="B1028">
        <v>57</v>
      </c>
      <c r="C1028">
        <v>117.06</v>
      </c>
      <c r="D1028">
        <v>0.96217238903045699</v>
      </c>
      <c r="E1028">
        <v>7078</v>
      </c>
    </row>
    <row r="1029" spans="1:5" x14ac:dyDescent="0.25">
      <c r="A1029">
        <f t="shared" si="16"/>
        <v>5700117.0700000003</v>
      </c>
      <c r="B1029">
        <v>57</v>
      </c>
      <c r="C1029">
        <v>117.07</v>
      </c>
      <c r="D1029">
        <v>1.09404861927032</v>
      </c>
      <c r="E1029">
        <v>4038</v>
      </c>
    </row>
    <row r="1030" spans="1:5" x14ac:dyDescent="0.25">
      <c r="A1030">
        <f t="shared" si="16"/>
        <v>5700117.0800000001</v>
      </c>
      <c r="B1030">
        <v>57</v>
      </c>
      <c r="C1030">
        <v>117.08</v>
      </c>
      <c r="D1030">
        <v>1.16502773761749</v>
      </c>
      <c r="E1030">
        <v>3504</v>
      </c>
    </row>
    <row r="1031" spans="1:5" x14ac:dyDescent="0.25">
      <c r="A1031">
        <f t="shared" si="16"/>
        <v>5700118.0199999996</v>
      </c>
      <c r="B1031">
        <v>57</v>
      </c>
      <c r="C1031">
        <v>118.02</v>
      </c>
      <c r="D1031">
        <v>0.90729469060897805</v>
      </c>
      <c r="E1031">
        <v>6321</v>
      </c>
    </row>
    <row r="1032" spans="1:5" x14ac:dyDescent="0.25">
      <c r="A1032">
        <f t="shared" si="16"/>
        <v>5700118.0300000003</v>
      </c>
      <c r="B1032">
        <v>57</v>
      </c>
      <c r="C1032">
        <v>118.03</v>
      </c>
      <c r="D1032">
        <v>0.91060107946395896</v>
      </c>
      <c r="E1032">
        <v>6300</v>
      </c>
    </row>
    <row r="1033" spans="1:5" x14ac:dyDescent="0.25">
      <c r="A1033">
        <f t="shared" si="16"/>
        <v>5700118.04</v>
      </c>
      <c r="B1033">
        <v>57</v>
      </c>
      <c r="C1033">
        <v>118.04</v>
      </c>
      <c r="D1033">
        <v>0.87697565555572499</v>
      </c>
      <c r="E1033">
        <v>5906</v>
      </c>
    </row>
    <row r="1034" spans="1:5" x14ac:dyDescent="0.25">
      <c r="A1034">
        <f t="shared" si="16"/>
        <v>5700119.0099999998</v>
      </c>
      <c r="B1034">
        <v>57</v>
      </c>
      <c r="C1034">
        <v>119.01</v>
      </c>
      <c r="D1034">
        <v>0.85596394538879395</v>
      </c>
      <c r="E1034">
        <v>4361</v>
      </c>
    </row>
    <row r="1035" spans="1:5" x14ac:dyDescent="0.25">
      <c r="A1035">
        <f t="shared" si="16"/>
        <v>5700119.0199999996</v>
      </c>
      <c r="B1035">
        <v>57</v>
      </c>
      <c r="C1035">
        <v>119.02</v>
      </c>
      <c r="D1035">
        <v>0.99807584285736095</v>
      </c>
      <c r="E1035">
        <v>7030</v>
      </c>
    </row>
    <row r="1036" spans="1:5" x14ac:dyDescent="0.25">
      <c r="A1036">
        <f t="shared" si="16"/>
        <v>5700119.0300000003</v>
      </c>
      <c r="B1036">
        <v>57</v>
      </c>
      <c r="C1036">
        <v>119.03</v>
      </c>
      <c r="D1036">
        <v>0.91071534156799305</v>
      </c>
      <c r="E1036">
        <v>7386</v>
      </c>
    </row>
    <row r="1037" spans="1:5" x14ac:dyDescent="0.25">
      <c r="A1037">
        <f t="shared" si="16"/>
        <v>5700120.0099999998</v>
      </c>
      <c r="B1037">
        <v>57</v>
      </c>
      <c r="C1037">
        <v>120.01</v>
      </c>
      <c r="D1037">
        <v>0.97442764043807995</v>
      </c>
      <c r="E1037">
        <v>2424</v>
      </c>
    </row>
    <row r="1038" spans="1:5" x14ac:dyDescent="0.25">
      <c r="A1038">
        <f t="shared" si="16"/>
        <v>5700120.0199999996</v>
      </c>
      <c r="B1038">
        <v>57</v>
      </c>
      <c r="C1038">
        <v>120.02</v>
      </c>
      <c r="D1038">
        <v>0.85260021686553999</v>
      </c>
      <c r="E1038">
        <v>3784</v>
      </c>
    </row>
    <row r="1039" spans="1:5" x14ac:dyDescent="0.25">
      <c r="A1039">
        <f t="shared" si="16"/>
        <v>5700121.0300000003</v>
      </c>
      <c r="B1039">
        <v>57</v>
      </c>
      <c r="C1039">
        <v>121.03</v>
      </c>
      <c r="D1039">
        <v>1.0090482234954801</v>
      </c>
      <c r="E1039">
        <v>4783</v>
      </c>
    </row>
    <row r="1040" spans="1:5" x14ac:dyDescent="0.25">
      <c r="A1040">
        <f t="shared" si="16"/>
        <v>5700121.04</v>
      </c>
      <c r="B1040">
        <v>57</v>
      </c>
      <c r="C1040">
        <v>121.04</v>
      </c>
      <c r="D1040">
        <v>0.91957563161849998</v>
      </c>
      <c r="E1040">
        <v>6255</v>
      </c>
    </row>
    <row r="1041" spans="1:5" x14ac:dyDescent="0.25">
      <c r="A1041">
        <f t="shared" si="16"/>
        <v>5700121.0499999998</v>
      </c>
      <c r="B1041">
        <v>57</v>
      </c>
      <c r="C1041">
        <v>121.05</v>
      </c>
      <c r="D1041">
        <v>1.0244235992431601</v>
      </c>
      <c r="E1041">
        <v>7513</v>
      </c>
    </row>
    <row r="1042" spans="1:5" x14ac:dyDescent="0.25">
      <c r="A1042">
        <f t="shared" si="16"/>
        <v>5700121.0599999996</v>
      </c>
      <c r="B1042">
        <v>57</v>
      </c>
      <c r="C1042">
        <v>121.06</v>
      </c>
      <c r="D1042">
        <v>1.1206531524658201</v>
      </c>
      <c r="E1042">
        <v>4170</v>
      </c>
    </row>
    <row r="1043" spans="1:5" x14ac:dyDescent="0.25">
      <c r="A1043">
        <f t="shared" si="16"/>
        <v>5700122.04</v>
      </c>
      <c r="B1043">
        <v>57</v>
      </c>
      <c r="C1043">
        <v>122.04</v>
      </c>
      <c r="D1043">
        <v>1.0297446250915501</v>
      </c>
      <c r="E1043">
        <v>7221</v>
      </c>
    </row>
    <row r="1044" spans="1:5" x14ac:dyDescent="0.25">
      <c r="A1044">
        <f t="shared" si="16"/>
        <v>5700122.0499999998</v>
      </c>
      <c r="B1044">
        <v>57</v>
      </c>
      <c r="C1044">
        <v>122.05</v>
      </c>
      <c r="D1044">
        <v>1.0432997941970801</v>
      </c>
      <c r="E1044">
        <v>9606</v>
      </c>
    </row>
    <row r="1045" spans="1:5" x14ac:dyDescent="0.25">
      <c r="A1045">
        <f t="shared" si="16"/>
        <v>5700122.0599999996</v>
      </c>
      <c r="B1045">
        <v>57</v>
      </c>
      <c r="C1045">
        <v>122.06</v>
      </c>
      <c r="D1045">
        <v>1.10102498531342</v>
      </c>
      <c r="E1045">
        <v>5681</v>
      </c>
    </row>
    <row r="1046" spans="1:5" x14ac:dyDescent="0.25">
      <c r="A1046">
        <f t="shared" si="16"/>
        <v>5700122.0700000003</v>
      </c>
      <c r="B1046">
        <v>57</v>
      </c>
      <c r="C1046">
        <v>122.07</v>
      </c>
      <c r="D1046">
        <v>1.1694356203079199</v>
      </c>
      <c r="E1046">
        <v>7389</v>
      </c>
    </row>
    <row r="1047" spans="1:5" x14ac:dyDescent="0.25">
      <c r="A1047">
        <f t="shared" si="16"/>
        <v>5700122.0800000001</v>
      </c>
      <c r="B1047">
        <v>57</v>
      </c>
      <c r="C1047">
        <v>122.08</v>
      </c>
      <c r="D1047">
        <v>1.1463476419448899</v>
      </c>
      <c r="E1047">
        <v>5790</v>
      </c>
    </row>
    <row r="1048" spans="1:5" x14ac:dyDescent="0.25">
      <c r="A1048">
        <f t="shared" si="16"/>
        <v>5700123.0099999998</v>
      </c>
      <c r="B1048">
        <v>57</v>
      </c>
      <c r="C1048">
        <v>123.01</v>
      </c>
      <c r="D1048">
        <v>1.05524158477783</v>
      </c>
      <c r="E1048">
        <v>5913</v>
      </c>
    </row>
    <row r="1049" spans="1:5" x14ac:dyDescent="0.25">
      <c r="A1049">
        <f t="shared" si="16"/>
        <v>5700123.0300000003</v>
      </c>
      <c r="B1049">
        <v>57</v>
      </c>
      <c r="C1049">
        <v>123.03</v>
      </c>
      <c r="D1049">
        <v>1.0760017633438099</v>
      </c>
      <c r="E1049">
        <v>3194</v>
      </c>
    </row>
    <row r="1050" spans="1:5" x14ac:dyDescent="0.25">
      <c r="A1050">
        <f t="shared" si="16"/>
        <v>5700123.04</v>
      </c>
      <c r="B1050">
        <v>57</v>
      </c>
      <c r="C1050">
        <v>123.04</v>
      </c>
      <c r="D1050">
        <v>1.0820685625076301</v>
      </c>
      <c r="E1050">
        <v>4781</v>
      </c>
    </row>
    <row r="1051" spans="1:5" x14ac:dyDescent="0.25">
      <c r="A1051">
        <f t="shared" si="16"/>
        <v>5700124.0099999998</v>
      </c>
      <c r="B1051">
        <v>57</v>
      </c>
      <c r="C1051">
        <v>124.01</v>
      </c>
      <c r="D1051">
        <v>0.96701949834823597</v>
      </c>
      <c r="E1051">
        <v>4572</v>
      </c>
    </row>
    <row r="1052" spans="1:5" x14ac:dyDescent="0.25">
      <c r="A1052">
        <f t="shared" si="16"/>
        <v>5700124.0199999996</v>
      </c>
      <c r="B1052">
        <v>57</v>
      </c>
      <c r="C1052">
        <v>124.02</v>
      </c>
      <c r="D1052">
        <v>0.91859114170074496</v>
      </c>
      <c r="E1052">
        <v>2335</v>
      </c>
    </row>
    <row r="1053" spans="1:5" x14ac:dyDescent="0.25">
      <c r="A1053">
        <f t="shared" si="16"/>
        <v>5700124.0300000003</v>
      </c>
      <c r="B1053">
        <v>57</v>
      </c>
      <c r="C1053">
        <v>124.03</v>
      </c>
      <c r="D1053">
        <v>1.06065261363983</v>
      </c>
      <c r="E1053">
        <v>3901</v>
      </c>
    </row>
    <row r="1054" spans="1:5" x14ac:dyDescent="0.25">
      <c r="A1054">
        <f t="shared" si="16"/>
        <v>5700125.0099999998</v>
      </c>
      <c r="B1054">
        <v>57</v>
      </c>
      <c r="C1054">
        <v>125.01</v>
      </c>
      <c r="D1054">
        <v>0.91623109579086304</v>
      </c>
      <c r="E1054">
        <v>4648</v>
      </c>
    </row>
    <row r="1055" spans="1:5" x14ac:dyDescent="0.25">
      <c r="A1055">
        <f t="shared" si="16"/>
        <v>5700125.0199999996</v>
      </c>
      <c r="B1055">
        <v>57</v>
      </c>
      <c r="C1055">
        <v>125.02</v>
      </c>
      <c r="D1055">
        <v>1.09740114212036</v>
      </c>
      <c r="E1055">
        <v>7114</v>
      </c>
    </row>
    <row r="1056" spans="1:5" x14ac:dyDescent="0.25">
      <c r="A1056">
        <f t="shared" si="16"/>
        <v>5700126</v>
      </c>
      <c r="B1056">
        <v>57</v>
      </c>
      <c r="C1056">
        <v>126</v>
      </c>
      <c r="D1056">
        <v>1.03276968002319</v>
      </c>
      <c r="E1056">
        <v>4472</v>
      </c>
    </row>
    <row r="1057" spans="1:5" x14ac:dyDescent="0.25">
      <c r="A1057">
        <f t="shared" si="16"/>
        <v>5700127.0099999998</v>
      </c>
      <c r="B1057">
        <v>57</v>
      </c>
      <c r="C1057">
        <v>127.01</v>
      </c>
      <c r="D1057">
        <v>0.80207461118698098</v>
      </c>
      <c r="E1057">
        <v>5997</v>
      </c>
    </row>
    <row r="1058" spans="1:5" x14ac:dyDescent="0.25">
      <c r="A1058">
        <f t="shared" si="16"/>
        <v>5700127.0199999996</v>
      </c>
      <c r="B1058">
        <v>57</v>
      </c>
      <c r="C1058">
        <v>127.02</v>
      </c>
      <c r="D1058">
        <v>0.99649512767791704</v>
      </c>
      <c r="E1058">
        <v>2931</v>
      </c>
    </row>
    <row r="1059" spans="1:5" x14ac:dyDescent="0.25">
      <c r="A1059">
        <f t="shared" si="16"/>
        <v>5700128</v>
      </c>
      <c r="B1059">
        <v>57</v>
      </c>
      <c r="C1059">
        <v>128</v>
      </c>
      <c r="D1059">
        <v>1.05354464054108</v>
      </c>
      <c r="E1059">
        <v>3375</v>
      </c>
    </row>
    <row r="1060" spans="1:5" x14ac:dyDescent="0.25">
      <c r="A1060">
        <f t="shared" si="16"/>
        <v>5700129</v>
      </c>
      <c r="B1060">
        <v>57</v>
      </c>
      <c r="C1060">
        <v>129</v>
      </c>
      <c r="D1060">
        <v>0.87799865007400502</v>
      </c>
      <c r="E1060">
        <v>2842</v>
      </c>
    </row>
    <row r="1061" spans="1:5" x14ac:dyDescent="0.25">
      <c r="A1061">
        <f t="shared" si="16"/>
        <v>5700130.0099999998</v>
      </c>
      <c r="B1061">
        <v>57</v>
      </c>
      <c r="C1061">
        <v>130.01</v>
      </c>
      <c r="D1061">
        <v>1.07586574554443</v>
      </c>
      <c r="E1061">
        <v>3489</v>
      </c>
    </row>
    <row r="1062" spans="1:5" x14ac:dyDescent="0.25">
      <c r="A1062">
        <f t="shared" si="16"/>
        <v>5700130.0199999996</v>
      </c>
      <c r="B1062">
        <v>57</v>
      </c>
      <c r="C1062">
        <v>130.02000000000001</v>
      </c>
      <c r="D1062">
        <v>0.98233169317245495</v>
      </c>
      <c r="E1062">
        <v>4255</v>
      </c>
    </row>
    <row r="1063" spans="1:5" x14ac:dyDescent="0.25">
      <c r="A1063">
        <f t="shared" si="16"/>
        <v>5700130.0300000003</v>
      </c>
      <c r="B1063">
        <v>57</v>
      </c>
      <c r="C1063">
        <v>130.03</v>
      </c>
      <c r="D1063">
        <v>0.91736745834350597</v>
      </c>
      <c r="E1063">
        <v>3019</v>
      </c>
    </row>
    <row r="1064" spans="1:5" x14ac:dyDescent="0.25">
      <c r="A1064">
        <f t="shared" si="16"/>
        <v>5700130.04</v>
      </c>
      <c r="B1064">
        <v>57</v>
      </c>
      <c r="C1064">
        <v>130.04</v>
      </c>
      <c r="D1064">
        <v>1.1204087734222401</v>
      </c>
      <c r="E1064">
        <v>3298</v>
      </c>
    </row>
    <row r="1065" spans="1:5" x14ac:dyDescent="0.25">
      <c r="A1065">
        <f t="shared" si="16"/>
        <v>5700131</v>
      </c>
      <c r="B1065">
        <v>57</v>
      </c>
      <c r="C1065">
        <v>131</v>
      </c>
      <c r="D1065">
        <v>1.0398690700530999</v>
      </c>
      <c r="E1065">
        <v>2889</v>
      </c>
    </row>
    <row r="1066" spans="1:5" x14ac:dyDescent="0.25">
      <c r="A1066">
        <f t="shared" si="16"/>
        <v>5700132.0300000003</v>
      </c>
      <c r="B1066">
        <v>57</v>
      </c>
      <c r="C1066">
        <v>132.03</v>
      </c>
      <c r="D1066">
        <v>1.2242672443389899</v>
      </c>
      <c r="E1066">
        <v>2897</v>
      </c>
    </row>
    <row r="1067" spans="1:5" x14ac:dyDescent="0.25">
      <c r="A1067">
        <f t="shared" si="16"/>
        <v>5700132.04</v>
      </c>
      <c r="B1067">
        <v>57</v>
      </c>
      <c r="C1067">
        <v>132.04</v>
      </c>
      <c r="D1067">
        <v>0.99950122833251998</v>
      </c>
      <c r="E1067">
        <v>3100</v>
      </c>
    </row>
    <row r="1068" spans="1:5" x14ac:dyDescent="0.25">
      <c r="A1068">
        <f t="shared" si="16"/>
        <v>5700132.0499999998</v>
      </c>
      <c r="B1068">
        <v>57</v>
      </c>
      <c r="C1068">
        <v>132.05000000000001</v>
      </c>
      <c r="D1068">
        <v>1.27359235286713</v>
      </c>
      <c r="E1068">
        <v>8057</v>
      </c>
    </row>
    <row r="1069" spans="1:5" x14ac:dyDescent="0.25">
      <c r="A1069">
        <f t="shared" si="16"/>
        <v>5700132.0599999996</v>
      </c>
      <c r="B1069">
        <v>57</v>
      </c>
      <c r="C1069">
        <v>132.06</v>
      </c>
      <c r="D1069">
        <v>1.27303779125214</v>
      </c>
      <c r="E1069">
        <v>5701</v>
      </c>
    </row>
    <row r="1070" spans="1:5" x14ac:dyDescent="0.25">
      <c r="A1070">
        <f t="shared" si="16"/>
        <v>5700132.0700000003</v>
      </c>
      <c r="B1070">
        <v>57</v>
      </c>
      <c r="C1070">
        <v>132.07</v>
      </c>
      <c r="D1070">
        <v>1.1218835115432699</v>
      </c>
      <c r="E1070">
        <v>3757</v>
      </c>
    </row>
    <row r="1071" spans="1:5" x14ac:dyDescent="0.25">
      <c r="A1071">
        <f t="shared" si="16"/>
        <v>5700132.0800000001</v>
      </c>
      <c r="B1071">
        <v>57</v>
      </c>
      <c r="C1071">
        <v>132.08000000000001</v>
      </c>
      <c r="D1071">
        <v>1.4630609750747701</v>
      </c>
      <c r="E1071">
        <v>5038</v>
      </c>
    </row>
    <row r="1072" spans="1:5" x14ac:dyDescent="0.25">
      <c r="A1072">
        <f t="shared" si="16"/>
        <v>5700133.0499999998</v>
      </c>
      <c r="B1072">
        <v>57</v>
      </c>
      <c r="C1072">
        <v>133.05000000000001</v>
      </c>
      <c r="D1072">
        <v>1.2580358982086199</v>
      </c>
      <c r="E1072">
        <v>4149</v>
      </c>
    </row>
    <row r="1073" spans="1:5" x14ac:dyDescent="0.25">
      <c r="A1073">
        <f t="shared" si="16"/>
        <v>5700133.0599999996</v>
      </c>
      <c r="B1073">
        <v>57</v>
      </c>
      <c r="C1073">
        <v>133.06</v>
      </c>
      <c r="D1073">
        <v>0.99793261289596602</v>
      </c>
      <c r="E1073">
        <v>4205</v>
      </c>
    </row>
    <row r="1074" spans="1:5" x14ac:dyDescent="0.25">
      <c r="A1074">
        <f t="shared" si="16"/>
        <v>5700133.0700000003</v>
      </c>
      <c r="B1074">
        <v>57</v>
      </c>
      <c r="C1074">
        <v>133.07</v>
      </c>
      <c r="D1074">
        <v>0.972772657871246</v>
      </c>
      <c r="E1074">
        <v>3227</v>
      </c>
    </row>
    <row r="1075" spans="1:5" x14ac:dyDescent="0.25">
      <c r="A1075">
        <f t="shared" si="16"/>
        <v>5700133.0800000001</v>
      </c>
      <c r="B1075">
        <v>57</v>
      </c>
      <c r="C1075">
        <v>133.08000000000001</v>
      </c>
      <c r="D1075">
        <v>1.0799304246902499</v>
      </c>
      <c r="E1075">
        <v>10926</v>
      </c>
    </row>
    <row r="1076" spans="1:5" x14ac:dyDescent="0.25">
      <c r="A1076">
        <f t="shared" si="16"/>
        <v>5700133.0899999999</v>
      </c>
      <c r="B1076">
        <v>57</v>
      </c>
      <c r="C1076">
        <v>133.09</v>
      </c>
      <c r="D1076">
        <v>1.0168865919113199</v>
      </c>
      <c r="E1076">
        <v>13396</v>
      </c>
    </row>
    <row r="1077" spans="1:5" x14ac:dyDescent="0.25">
      <c r="A1077">
        <f t="shared" si="16"/>
        <v>5700133.0999999996</v>
      </c>
      <c r="B1077">
        <v>57</v>
      </c>
      <c r="C1077">
        <v>133.1</v>
      </c>
      <c r="D1077">
        <v>1.2235739231109599</v>
      </c>
      <c r="E1077">
        <v>2630</v>
      </c>
    </row>
    <row r="1078" spans="1:5" x14ac:dyDescent="0.25">
      <c r="A1078">
        <f t="shared" si="16"/>
        <v>5700133.1100000003</v>
      </c>
      <c r="B1078">
        <v>57</v>
      </c>
      <c r="C1078">
        <v>133.11000000000001</v>
      </c>
      <c r="D1078">
        <v>1.0603613853454601</v>
      </c>
      <c r="E1078">
        <v>2671</v>
      </c>
    </row>
    <row r="1079" spans="1:5" x14ac:dyDescent="0.25">
      <c r="A1079">
        <f t="shared" si="16"/>
        <v>5700133.1200000001</v>
      </c>
      <c r="B1079">
        <v>57</v>
      </c>
      <c r="C1079">
        <v>133.12</v>
      </c>
      <c r="D1079">
        <v>1.15601754188538</v>
      </c>
      <c r="E1079">
        <v>4397</v>
      </c>
    </row>
    <row r="1080" spans="1:5" x14ac:dyDescent="0.25">
      <c r="A1080">
        <f t="shared" si="16"/>
        <v>5700133.1299999999</v>
      </c>
      <c r="B1080">
        <v>57</v>
      </c>
      <c r="C1080">
        <v>133.13</v>
      </c>
      <c r="D1080">
        <v>1.15581786632538</v>
      </c>
      <c r="E1080">
        <v>5300</v>
      </c>
    </row>
    <row r="1081" spans="1:5" x14ac:dyDescent="0.25">
      <c r="A1081">
        <f t="shared" si="16"/>
        <v>5700133.1399999997</v>
      </c>
      <c r="B1081">
        <v>57</v>
      </c>
      <c r="C1081">
        <v>133.13999999999999</v>
      </c>
      <c r="D1081">
        <v>1.1385788917541499</v>
      </c>
      <c r="E1081">
        <v>2910</v>
      </c>
    </row>
    <row r="1082" spans="1:5" x14ac:dyDescent="0.25">
      <c r="A1082">
        <f t="shared" si="16"/>
        <v>5700134.04</v>
      </c>
      <c r="B1082">
        <v>57</v>
      </c>
      <c r="C1082">
        <v>134.04</v>
      </c>
      <c r="D1082">
        <v>1.00966084003448</v>
      </c>
      <c r="E1082">
        <v>5860</v>
      </c>
    </row>
    <row r="1083" spans="1:5" x14ac:dyDescent="0.25">
      <c r="A1083">
        <f t="shared" si="16"/>
        <v>5700134.0499999998</v>
      </c>
      <c r="B1083">
        <v>57</v>
      </c>
      <c r="C1083">
        <v>134.05000000000001</v>
      </c>
      <c r="D1083">
        <v>1.26340079307556</v>
      </c>
      <c r="E1083">
        <v>6608</v>
      </c>
    </row>
    <row r="1084" spans="1:5" x14ac:dyDescent="0.25">
      <c r="A1084">
        <f t="shared" si="16"/>
        <v>5700134.0599999996</v>
      </c>
      <c r="B1084">
        <v>57</v>
      </c>
      <c r="C1084">
        <v>134.06</v>
      </c>
      <c r="D1084">
        <v>1.0818617343902599</v>
      </c>
      <c r="E1084">
        <v>1000</v>
      </c>
    </row>
    <row r="1085" spans="1:5" x14ac:dyDescent="0.25">
      <c r="A1085">
        <f t="shared" si="16"/>
        <v>5700134.0700000003</v>
      </c>
      <c r="B1085">
        <v>57</v>
      </c>
      <c r="C1085">
        <v>134.07</v>
      </c>
      <c r="D1085">
        <v>1.18515765666962</v>
      </c>
      <c r="E1085">
        <v>6292</v>
      </c>
    </row>
    <row r="1086" spans="1:5" x14ac:dyDescent="0.25">
      <c r="A1086">
        <f t="shared" si="16"/>
        <v>5700134.0800000001</v>
      </c>
      <c r="B1086">
        <v>57</v>
      </c>
      <c r="C1086">
        <v>134.08000000000001</v>
      </c>
      <c r="D1086">
        <v>1.3206256628036499</v>
      </c>
      <c r="E1086">
        <v>9808</v>
      </c>
    </row>
    <row r="1087" spans="1:5" x14ac:dyDescent="0.25">
      <c r="A1087">
        <f t="shared" si="16"/>
        <v>5700134.0899999999</v>
      </c>
      <c r="B1087">
        <v>57</v>
      </c>
      <c r="C1087">
        <v>134.09</v>
      </c>
      <c r="D1087">
        <v>1.2535606622695901</v>
      </c>
      <c r="E1087">
        <v>4566</v>
      </c>
    </row>
    <row r="1088" spans="1:5" x14ac:dyDescent="0.25">
      <c r="A1088">
        <f t="shared" si="16"/>
        <v>5700135.0099999998</v>
      </c>
      <c r="B1088">
        <v>57</v>
      </c>
      <c r="C1088">
        <v>135.01</v>
      </c>
      <c r="D1088">
        <v>0.80484634637832597</v>
      </c>
      <c r="E1088">
        <v>2986</v>
      </c>
    </row>
    <row r="1089" spans="1:5" x14ac:dyDescent="0.25">
      <c r="A1089">
        <f t="shared" si="16"/>
        <v>5700135.0300000003</v>
      </c>
      <c r="B1089">
        <v>57</v>
      </c>
      <c r="C1089">
        <v>135.03</v>
      </c>
      <c r="D1089">
        <v>0.919516801834106</v>
      </c>
      <c r="E1089">
        <v>3427</v>
      </c>
    </row>
    <row r="1090" spans="1:5" x14ac:dyDescent="0.25">
      <c r="A1090">
        <f t="shared" si="16"/>
        <v>5700135.04</v>
      </c>
      <c r="B1090">
        <v>57</v>
      </c>
      <c r="C1090">
        <v>135.04</v>
      </c>
      <c r="D1090">
        <v>0.97029954195022605</v>
      </c>
      <c r="E1090">
        <v>4008</v>
      </c>
    </row>
    <row r="1091" spans="1:5" x14ac:dyDescent="0.25">
      <c r="A1091">
        <f t="shared" ref="A1091:A1154" si="17">B1091*100000+C1091</f>
        <v>5700135.0499999998</v>
      </c>
      <c r="B1091">
        <v>57</v>
      </c>
      <c r="C1091">
        <v>135.05000000000001</v>
      </c>
      <c r="D1091">
        <v>0.78888595104217496</v>
      </c>
      <c r="E1091">
        <v>3205</v>
      </c>
    </row>
    <row r="1092" spans="1:5" x14ac:dyDescent="0.25">
      <c r="A1092">
        <f t="shared" si="17"/>
        <v>5700136.0099999998</v>
      </c>
      <c r="B1092">
        <v>57</v>
      </c>
      <c r="C1092">
        <v>136.01</v>
      </c>
      <c r="D1092">
        <v>0.71595025062561002</v>
      </c>
      <c r="E1092">
        <v>1513</v>
      </c>
    </row>
    <row r="1093" spans="1:5" x14ac:dyDescent="0.25">
      <c r="A1093">
        <f t="shared" si="17"/>
        <v>5700136.0199999996</v>
      </c>
      <c r="B1093">
        <v>57</v>
      </c>
      <c r="C1093">
        <v>136.02000000000001</v>
      </c>
      <c r="D1093">
        <v>0.92694622278213501</v>
      </c>
      <c r="E1093">
        <v>1813</v>
      </c>
    </row>
    <row r="1094" spans="1:5" x14ac:dyDescent="0.25">
      <c r="A1094">
        <f t="shared" si="17"/>
        <v>5700137.0099999998</v>
      </c>
      <c r="B1094">
        <v>57</v>
      </c>
      <c r="C1094">
        <v>137.01</v>
      </c>
      <c r="D1094">
        <v>1.06271004676819</v>
      </c>
      <c r="E1094">
        <v>10980</v>
      </c>
    </row>
    <row r="1095" spans="1:5" x14ac:dyDescent="0.25">
      <c r="A1095">
        <f t="shared" si="17"/>
        <v>5700137.0199999996</v>
      </c>
      <c r="B1095">
        <v>57</v>
      </c>
      <c r="C1095">
        <v>137.02000000000001</v>
      </c>
      <c r="D1095">
        <v>1.04912889003754</v>
      </c>
      <c r="E1095">
        <v>5548</v>
      </c>
    </row>
    <row r="1096" spans="1:5" x14ac:dyDescent="0.25">
      <c r="A1096">
        <f t="shared" si="17"/>
        <v>5700138.0099999998</v>
      </c>
      <c r="B1096">
        <v>57</v>
      </c>
      <c r="C1096">
        <v>138.01</v>
      </c>
      <c r="D1096">
        <v>0.84123879671096802</v>
      </c>
      <c r="E1096">
        <v>2424</v>
      </c>
    </row>
    <row r="1097" spans="1:5" x14ac:dyDescent="0.25">
      <c r="A1097">
        <f t="shared" si="17"/>
        <v>5700138.0199999996</v>
      </c>
      <c r="B1097">
        <v>57</v>
      </c>
      <c r="C1097">
        <v>138.02000000000001</v>
      </c>
      <c r="D1097">
        <v>0.90713620185852095</v>
      </c>
      <c r="E1097">
        <v>2232</v>
      </c>
    </row>
    <row r="1098" spans="1:5" x14ac:dyDescent="0.25">
      <c r="A1098">
        <f t="shared" si="17"/>
        <v>5700138.0300000003</v>
      </c>
      <c r="B1098">
        <v>57</v>
      </c>
      <c r="C1098">
        <v>138.03</v>
      </c>
      <c r="D1098">
        <v>0.94004935026168801</v>
      </c>
      <c r="E1098">
        <v>1636</v>
      </c>
    </row>
    <row r="1099" spans="1:5" x14ac:dyDescent="0.25">
      <c r="A1099">
        <f t="shared" si="17"/>
        <v>5700138.04</v>
      </c>
      <c r="B1099">
        <v>57</v>
      </c>
      <c r="C1099">
        <v>138.04</v>
      </c>
      <c r="D1099">
        <v>1.05210185050964</v>
      </c>
      <c r="E1099">
        <v>5847</v>
      </c>
    </row>
    <row r="1100" spans="1:5" x14ac:dyDescent="0.25">
      <c r="A1100">
        <f t="shared" si="17"/>
        <v>5700138.0499999998</v>
      </c>
      <c r="B1100">
        <v>57</v>
      </c>
      <c r="C1100">
        <v>138.05000000000001</v>
      </c>
      <c r="D1100">
        <v>1.07991814613342</v>
      </c>
      <c r="E1100">
        <v>6747</v>
      </c>
    </row>
    <row r="1101" spans="1:5" x14ac:dyDescent="0.25">
      <c r="A1101">
        <f t="shared" si="17"/>
        <v>5700139.0300000003</v>
      </c>
      <c r="B1101">
        <v>57</v>
      </c>
      <c r="C1101">
        <v>139.03</v>
      </c>
      <c r="D1101">
        <v>1.12472915649414</v>
      </c>
      <c r="E1101">
        <v>3082</v>
      </c>
    </row>
    <row r="1102" spans="1:5" x14ac:dyDescent="0.25">
      <c r="A1102">
        <f t="shared" si="17"/>
        <v>5700139.0599999996</v>
      </c>
      <c r="B1102">
        <v>57</v>
      </c>
      <c r="C1102">
        <v>139.06</v>
      </c>
      <c r="D1102">
        <v>0.85396832227706898</v>
      </c>
      <c r="E1102">
        <v>5931</v>
      </c>
    </row>
    <row r="1103" spans="1:5" x14ac:dyDescent="0.25">
      <c r="A1103">
        <f t="shared" si="17"/>
        <v>5700139.0700000003</v>
      </c>
      <c r="B1103">
        <v>57</v>
      </c>
      <c r="C1103">
        <v>139.07</v>
      </c>
      <c r="D1103">
        <v>0.94147640466690097</v>
      </c>
      <c r="E1103">
        <v>2424</v>
      </c>
    </row>
    <row r="1104" spans="1:5" x14ac:dyDescent="0.25">
      <c r="A1104">
        <f t="shared" si="17"/>
        <v>5700139.0800000001</v>
      </c>
      <c r="B1104">
        <v>57</v>
      </c>
      <c r="C1104">
        <v>139.08000000000001</v>
      </c>
      <c r="D1104">
        <v>1.10502910614014</v>
      </c>
      <c r="E1104">
        <v>6512</v>
      </c>
    </row>
    <row r="1105" spans="1:5" x14ac:dyDescent="0.25">
      <c r="A1105">
        <f t="shared" si="17"/>
        <v>5700139.0899999999</v>
      </c>
      <c r="B1105">
        <v>57</v>
      </c>
      <c r="C1105">
        <v>139.09</v>
      </c>
      <c r="D1105">
        <v>1.1447461843490601</v>
      </c>
      <c r="E1105">
        <v>14308</v>
      </c>
    </row>
    <row r="1106" spans="1:5" x14ac:dyDescent="0.25">
      <c r="A1106">
        <f t="shared" si="17"/>
        <v>5700139.0999999996</v>
      </c>
      <c r="B1106">
        <v>57</v>
      </c>
      <c r="C1106">
        <v>139.1</v>
      </c>
      <c r="D1106">
        <v>1.17914938926697</v>
      </c>
      <c r="E1106">
        <v>8511</v>
      </c>
    </row>
    <row r="1107" spans="1:5" x14ac:dyDescent="0.25">
      <c r="A1107">
        <f t="shared" si="17"/>
        <v>5700139.1100000003</v>
      </c>
      <c r="B1107">
        <v>57</v>
      </c>
      <c r="C1107">
        <v>139.11000000000001</v>
      </c>
      <c r="D1107">
        <v>1.33562016487122</v>
      </c>
      <c r="E1107">
        <v>13767</v>
      </c>
    </row>
    <row r="1108" spans="1:5" x14ac:dyDescent="0.25">
      <c r="A1108">
        <f t="shared" si="17"/>
        <v>5700139.1200000001</v>
      </c>
      <c r="B1108">
        <v>57</v>
      </c>
      <c r="C1108">
        <v>139.12</v>
      </c>
      <c r="D1108">
        <v>0.90133202075958296</v>
      </c>
      <c r="E1108">
        <v>3753</v>
      </c>
    </row>
    <row r="1109" spans="1:5" x14ac:dyDescent="0.25">
      <c r="A1109">
        <f t="shared" si="17"/>
        <v>5700140.0199999996</v>
      </c>
      <c r="B1109">
        <v>57</v>
      </c>
      <c r="C1109">
        <v>140.02000000000001</v>
      </c>
      <c r="D1109">
        <v>1.0188289880752599</v>
      </c>
      <c r="E1109">
        <v>2452</v>
      </c>
    </row>
    <row r="1110" spans="1:5" x14ac:dyDescent="0.25">
      <c r="A1110">
        <f t="shared" si="17"/>
        <v>5700140.0300000003</v>
      </c>
      <c r="B1110">
        <v>57</v>
      </c>
      <c r="C1110">
        <v>140.03</v>
      </c>
      <c r="D1110">
        <v>1.11870169639587</v>
      </c>
      <c r="E1110">
        <v>1426</v>
      </c>
    </row>
    <row r="1111" spans="1:5" x14ac:dyDescent="0.25">
      <c r="A1111">
        <f t="shared" si="17"/>
        <v>5700140.04</v>
      </c>
      <c r="B1111">
        <v>57</v>
      </c>
      <c r="C1111">
        <v>140.04</v>
      </c>
      <c r="D1111">
        <v>0.97693526744842496</v>
      </c>
      <c r="E1111">
        <v>9013</v>
      </c>
    </row>
    <row r="1112" spans="1:5" x14ac:dyDescent="0.25">
      <c r="A1112">
        <f t="shared" si="17"/>
        <v>5700140.0499999998</v>
      </c>
      <c r="B1112">
        <v>57</v>
      </c>
      <c r="C1112">
        <v>140.05000000000001</v>
      </c>
      <c r="D1112">
        <v>1.0245230197906501</v>
      </c>
      <c r="E1112">
        <v>7217</v>
      </c>
    </row>
    <row r="1113" spans="1:5" x14ac:dyDescent="0.25">
      <c r="A1113">
        <f t="shared" si="17"/>
        <v>5700140.0599999996</v>
      </c>
      <c r="B1113">
        <v>57</v>
      </c>
      <c r="C1113">
        <v>140.06</v>
      </c>
      <c r="D1113">
        <v>1.0426708459854099</v>
      </c>
      <c r="E1113">
        <v>4394</v>
      </c>
    </row>
    <row r="1114" spans="1:5" x14ac:dyDescent="0.25">
      <c r="A1114">
        <f t="shared" si="17"/>
        <v>5700141.04</v>
      </c>
      <c r="B1114">
        <v>57</v>
      </c>
      <c r="C1114">
        <v>141.04</v>
      </c>
      <c r="D1114">
        <v>0.90896761417388905</v>
      </c>
      <c r="E1114">
        <v>2051</v>
      </c>
    </row>
    <row r="1115" spans="1:5" x14ac:dyDescent="0.25">
      <c r="A1115">
        <f t="shared" si="17"/>
        <v>5700141.0499999998</v>
      </c>
      <c r="B1115">
        <v>57</v>
      </c>
      <c r="C1115">
        <v>141.05000000000001</v>
      </c>
      <c r="D1115">
        <v>1.34342789649963</v>
      </c>
      <c r="E1115">
        <v>5550</v>
      </c>
    </row>
    <row r="1116" spans="1:5" x14ac:dyDescent="0.25">
      <c r="A1116">
        <f t="shared" si="17"/>
        <v>5700141.0599999996</v>
      </c>
      <c r="B1116">
        <v>57</v>
      </c>
      <c r="C1116">
        <v>141.06</v>
      </c>
      <c r="D1116">
        <v>1.0055612325668299</v>
      </c>
      <c r="E1116">
        <v>3244</v>
      </c>
    </row>
    <row r="1117" spans="1:5" x14ac:dyDescent="0.25">
      <c r="A1117">
        <f t="shared" si="17"/>
        <v>5700141.0700000003</v>
      </c>
      <c r="B1117">
        <v>57</v>
      </c>
      <c r="C1117">
        <v>141.07</v>
      </c>
      <c r="D1117">
        <v>1.1849963665008501</v>
      </c>
      <c r="E1117">
        <v>7227</v>
      </c>
    </row>
    <row r="1118" spans="1:5" x14ac:dyDescent="0.25">
      <c r="A1118">
        <f t="shared" si="17"/>
        <v>5700141.0800000001</v>
      </c>
      <c r="B1118">
        <v>57</v>
      </c>
      <c r="C1118">
        <v>141.08000000000001</v>
      </c>
      <c r="D1118">
        <v>0.92239004373550404</v>
      </c>
      <c r="E1118">
        <v>4806</v>
      </c>
    </row>
    <row r="1119" spans="1:5" x14ac:dyDescent="0.25">
      <c r="A1119">
        <f t="shared" si="17"/>
        <v>5700141.0899999999</v>
      </c>
      <c r="B1119">
        <v>57</v>
      </c>
      <c r="C1119">
        <v>141.09</v>
      </c>
      <c r="D1119">
        <v>0.92036229372024503</v>
      </c>
      <c r="E1119">
        <v>3326</v>
      </c>
    </row>
    <row r="1120" spans="1:5" x14ac:dyDescent="0.25">
      <c r="A1120">
        <f t="shared" si="17"/>
        <v>5909601</v>
      </c>
      <c r="B1120">
        <v>59</v>
      </c>
      <c r="C1120">
        <v>9601</v>
      </c>
      <c r="D1120">
        <v>0.94177615642547596</v>
      </c>
      <c r="E1120">
        <v>3744</v>
      </c>
    </row>
    <row r="1121" spans="1:5" x14ac:dyDescent="0.25">
      <c r="A1121">
        <f t="shared" si="17"/>
        <v>5909602</v>
      </c>
      <c r="B1121">
        <v>59</v>
      </c>
      <c r="C1121">
        <v>9602</v>
      </c>
      <c r="D1121">
        <v>0.83389711380004905</v>
      </c>
      <c r="E1121">
        <v>5205</v>
      </c>
    </row>
    <row r="1122" spans="1:5" x14ac:dyDescent="0.25">
      <c r="A1122">
        <f t="shared" si="17"/>
        <v>5909603</v>
      </c>
      <c r="B1122">
        <v>59</v>
      </c>
      <c r="C1122">
        <v>9603</v>
      </c>
      <c r="D1122">
        <v>0.92376446723937999</v>
      </c>
      <c r="E1122">
        <v>2970</v>
      </c>
    </row>
    <row r="1123" spans="1:5" x14ac:dyDescent="0.25">
      <c r="A1123">
        <f t="shared" si="17"/>
        <v>5909604</v>
      </c>
      <c r="B1123">
        <v>59</v>
      </c>
      <c r="C1123">
        <v>9604</v>
      </c>
      <c r="D1123">
        <v>0.88298547267913796</v>
      </c>
      <c r="E1123">
        <v>7146</v>
      </c>
    </row>
    <row r="1124" spans="1:5" x14ac:dyDescent="0.25">
      <c r="A1124">
        <f t="shared" si="17"/>
        <v>6100501</v>
      </c>
      <c r="B1124">
        <v>61</v>
      </c>
      <c r="C1124">
        <v>501</v>
      </c>
      <c r="D1124">
        <v>0.89905303716659501</v>
      </c>
      <c r="E1124">
        <v>5857</v>
      </c>
    </row>
    <row r="1125" spans="1:5" x14ac:dyDescent="0.25">
      <c r="A1125">
        <f t="shared" si="17"/>
        <v>6100502</v>
      </c>
      <c r="B1125">
        <v>61</v>
      </c>
      <c r="C1125">
        <v>502</v>
      </c>
      <c r="D1125">
        <v>0.95358651876449596</v>
      </c>
      <c r="E1125">
        <v>3787</v>
      </c>
    </row>
    <row r="1126" spans="1:5" x14ac:dyDescent="0.25">
      <c r="A1126">
        <f t="shared" si="17"/>
        <v>6100503.0099999998</v>
      </c>
      <c r="B1126">
        <v>61</v>
      </c>
      <c r="C1126">
        <v>503.01</v>
      </c>
      <c r="D1126">
        <v>0.97306525707244895</v>
      </c>
      <c r="E1126">
        <v>4021</v>
      </c>
    </row>
    <row r="1127" spans="1:5" x14ac:dyDescent="0.25">
      <c r="A1127">
        <f t="shared" si="17"/>
        <v>6100503.0199999996</v>
      </c>
      <c r="B1127">
        <v>61</v>
      </c>
      <c r="C1127">
        <v>503.02</v>
      </c>
      <c r="D1127">
        <v>0.71386373043060303</v>
      </c>
      <c r="E1127">
        <v>5445</v>
      </c>
    </row>
    <row r="1128" spans="1:5" x14ac:dyDescent="0.25">
      <c r="A1128">
        <f t="shared" si="17"/>
        <v>6100504</v>
      </c>
      <c r="B1128">
        <v>61</v>
      </c>
      <c r="C1128">
        <v>504</v>
      </c>
      <c r="D1128">
        <v>0.80889415740966797</v>
      </c>
      <c r="E1128">
        <v>6132</v>
      </c>
    </row>
    <row r="1129" spans="1:5" x14ac:dyDescent="0.25">
      <c r="A1129">
        <f t="shared" si="17"/>
        <v>6100505.0099999998</v>
      </c>
      <c r="B1129">
        <v>61</v>
      </c>
      <c r="C1129">
        <v>505.01</v>
      </c>
      <c r="D1129">
        <v>1.54990518093109</v>
      </c>
      <c r="E1129">
        <v>4853</v>
      </c>
    </row>
    <row r="1130" spans="1:5" x14ac:dyDescent="0.25">
      <c r="A1130">
        <f t="shared" si="17"/>
        <v>6100505.0199999996</v>
      </c>
      <c r="B1130">
        <v>61</v>
      </c>
      <c r="C1130">
        <v>505.02</v>
      </c>
      <c r="D1130">
        <v>1.1977958679199201</v>
      </c>
      <c r="E1130">
        <v>5270</v>
      </c>
    </row>
    <row r="1131" spans="1:5" x14ac:dyDescent="0.25">
      <c r="A1131">
        <f t="shared" si="17"/>
        <v>6100505.0300000003</v>
      </c>
      <c r="B1131">
        <v>61</v>
      </c>
      <c r="C1131">
        <v>505.03</v>
      </c>
      <c r="D1131">
        <v>1.3686339855194101</v>
      </c>
      <c r="E1131">
        <v>4931</v>
      </c>
    </row>
    <row r="1132" spans="1:5" x14ac:dyDescent="0.25">
      <c r="A1132">
        <f t="shared" si="17"/>
        <v>6100506.0099999998</v>
      </c>
      <c r="B1132">
        <v>61</v>
      </c>
      <c r="C1132">
        <v>506.01</v>
      </c>
      <c r="D1132">
        <v>0.885547876358032</v>
      </c>
      <c r="E1132">
        <v>2363</v>
      </c>
    </row>
    <row r="1133" spans="1:5" x14ac:dyDescent="0.25">
      <c r="A1133">
        <f t="shared" si="17"/>
        <v>6100506.0199999996</v>
      </c>
      <c r="B1133">
        <v>61</v>
      </c>
      <c r="C1133">
        <v>506.02</v>
      </c>
      <c r="D1133">
        <v>1.00113081932068</v>
      </c>
      <c r="E1133">
        <v>4508</v>
      </c>
    </row>
    <row r="1134" spans="1:5" x14ac:dyDescent="0.25">
      <c r="A1134">
        <f t="shared" si="17"/>
        <v>6100506.0300000003</v>
      </c>
      <c r="B1134">
        <v>61</v>
      </c>
      <c r="C1134">
        <v>506.03</v>
      </c>
      <c r="D1134">
        <v>1.0027072429657</v>
      </c>
      <c r="E1134">
        <v>4816</v>
      </c>
    </row>
    <row r="1135" spans="1:5" x14ac:dyDescent="0.25">
      <c r="A1135">
        <f t="shared" si="17"/>
        <v>6100506.04</v>
      </c>
      <c r="B1135">
        <v>61</v>
      </c>
      <c r="C1135">
        <v>506.04</v>
      </c>
      <c r="D1135">
        <v>0.86443072557449296</v>
      </c>
      <c r="E1135">
        <v>1245</v>
      </c>
    </row>
    <row r="1136" spans="1:5" x14ac:dyDescent="0.25">
      <c r="A1136">
        <f t="shared" si="17"/>
        <v>6100506.0499999998</v>
      </c>
      <c r="B1136">
        <v>61</v>
      </c>
      <c r="C1136">
        <v>506.05</v>
      </c>
      <c r="D1136">
        <v>1.0122877359390301</v>
      </c>
      <c r="E1136">
        <v>1833</v>
      </c>
    </row>
    <row r="1137" spans="1:5" x14ac:dyDescent="0.25">
      <c r="A1137">
        <f t="shared" si="17"/>
        <v>6100506.0599999996</v>
      </c>
      <c r="B1137">
        <v>61</v>
      </c>
      <c r="C1137">
        <v>506.06</v>
      </c>
      <c r="D1137">
        <v>1.0292614698410001</v>
      </c>
      <c r="E1137">
        <v>9737</v>
      </c>
    </row>
    <row r="1138" spans="1:5" x14ac:dyDescent="0.25">
      <c r="A1138">
        <f t="shared" si="17"/>
        <v>6100507.0099999998</v>
      </c>
      <c r="B1138">
        <v>61</v>
      </c>
      <c r="C1138">
        <v>507.01</v>
      </c>
      <c r="D1138">
        <v>0.94073706865310702</v>
      </c>
      <c r="E1138">
        <v>7004</v>
      </c>
    </row>
    <row r="1139" spans="1:5" x14ac:dyDescent="0.25">
      <c r="A1139">
        <f t="shared" si="17"/>
        <v>6100507.0199999996</v>
      </c>
      <c r="B1139">
        <v>61</v>
      </c>
      <c r="C1139">
        <v>507.02</v>
      </c>
      <c r="D1139">
        <v>1.1109174489975</v>
      </c>
      <c r="E1139">
        <v>4786</v>
      </c>
    </row>
    <row r="1140" spans="1:5" x14ac:dyDescent="0.25">
      <c r="A1140">
        <f t="shared" si="17"/>
        <v>6100507.0300000003</v>
      </c>
      <c r="B1140">
        <v>61</v>
      </c>
      <c r="C1140">
        <v>507.03</v>
      </c>
      <c r="D1140">
        <v>1.15135490894318</v>
      </c>
      <c r="E1140">
        <v>8196</v>
      </c>
    </row>
    <row r="1141" spans="1:5" x14ac:dyDescent="0.25">
      <c r="A1141">
        <f t="shared" si="17"/>
        <v>6100508.0099999998</v>
      </c>
      <c r="B1141">
        <v>61</v>
      </c>
      <c r="C1141">
        <v>508.01</v>
      </c>
      <c r="D1141">
        <v>0.98599344491958596</v>
      </c>
      <c r="E1141">
        <v>8064</v>
      </c>
    </row>
    <row r="1142" spans="1:5" x14ac:dyDescent="0.25">
      <c r="A1142">
        <f t="shared" si="17"/>
        <v>6100508.0199999996</v>
      </c>
      <c r="B1142">
        <v>61</v>
      </c>
      <c r="C1142">
        <v>508.02</v>
      </c>
      <c r="D1142">
        <v>1.0430439710617101</v>
      </c>
      <c r="E1142">
        <v>7902</v>
      </c>
    </row>
    <row r="1143" spans="1:5" x14ac:dyDescent="0.25">
      <c r="A1143">
        <f t="shared" si="17"/>
        <v>6100508.0300000003</v>
      </c>
      <c r="B1143">
        <v>61</v>
      </c>
      <c r="C1143">
        <v>508.03</v>
      </c>
      <c r="D1143">
        <v>0.94232553243637096</v>
      </c>
      <c r="E1143">
        <v>8092</v>
      </c>
    </row>
    <row r="1144" spans="1:5" x14ac:dyDescent="0.25">
      <c r="A1144">
        <f t="shared" si="17"/>
        <v>6100508.04</v>
      </c>
      <c r="B1144">
        <v>61</v>
      </c>
      <c r="C1144">
        <v>508.04</v>
      </c>
      <c r="D1144">
        <v>1.00869500637054</v>
      </c>
      <c r="E1144">
        <v>5680</v>
      </c>
    </row>
    <row r="1145" spans="1:5" x14ac:dyDescent="0.25">
      <c r="A1145">
        <f t="shared" si="17"/>
        <v>6100509.0099999998</v>
      </c>
      <c r="B1145">
        <v>61</v>
      </c>
      <c r="C1145">
        <v>509.01</v>
      </c>
      <c r="D1145">
        <v>0.917502641677856</v>
      </c>
      <c r="E1145">
        <v>13104</v>
      </c>
    </row>
    <row r="1146" spans="1:5" x14ac:dyDescent="0.25">
      <c r="A1146">
        <f t="shared" si="17"/>
        <v>6100509.0199999996</v>
      </c>
      <c r="B1146">
        <v>61</v>
      </c>
      <c r="C1146">
        <v>509.02</v>
      </c>
      <c r="D1146">
        <v>0.91927009820938099</v>
      </c>
      <c r="E1146">
        <v>4185</v>
      </c>
    </row>
    <row r="1147" spans="1:5" x14ac:dyDescent="0.25">
      <c r="A1147">
        <f t="shared" si="17"/>
        <v>6309801</v>
      </c>
      <c r="B1147">
        <v>63</v>
      </c>
      <c r="C1147">
        <v>9801</v>
      </c>
      <c r="D1147">
        <v>0.93250411748886097</v>
      </c>
      <c r="E1147">
        <v>4178</v>
      </c>
    </row>
    <row r="1148" spans="1:5" x14ac:dyDescent="0.25">
      <c r="A1148">
        <f t="shared" si="17"/>
        <v>6309802</v>
      </c>
      <c r="B1148">
        <v>63</v>
      </c>
      <c r="C1148">
        <v>9802</v>
      </c>
      <c r="D1148">
        <v>0.86299604177474998</v>
      </c>
      <c r="E1148">
        <v>1287</v>
      </c>
    </row>
    <row r="1149" spans="1:5" x14ac:dyDescent="0.25">
      <c r="A1149">
        <f t="shared" si="17"/>
        <v>6309803</v>
      </c>
      <c r="B1149">
        <v>63</v>
      </c>
      <c r="C1149">
        <v>9803</v>
      </c>
      <c r="D1149">
        <v>0.81785976886749301</v>
      </c>
      <c r="E1149">
        <v>5983</v>
      </c>
    </row>
    <row r="1150" spans="1:5" x14ac:dyDescent="0.25">
      <c r="A1150">
        <f t="shared" si="17"/>
        <v>6309804</v>
      </c>
      <c r="B1150">
        <v>63</v>
      </c>
      <c r="C1150">
        <v>9804</v>
      </c>
      <c r="D1150">
        <v>0.83761602640152</v>
      </c>
      <c r="E1150">
        <v>3298</v>
      </c>
    </row>
    <row r="1151" spans="1:5" x14ac:dyDescent="0.25">
      <c r="A1151">
        <f t="shared" si="17"/>
        <v>6309805</v>
      </c>
      <c r="B1151">
        <v>63</v>
      </c>
      <c r="C1151">
        <v>9805</v>
      </c>
      <c r="D1151">
        <v>0.86578279733657804</v>
      </c>
      <c r="E1151">
        <v>4291</v>
      </c>
    </row>
    <row r="1152" spans="1:5" x14ac:dyDescent="0.25">
      <c r="A1152">
        <f t="shared" si="17"/>
        <v>6309806</v>
      </c>
      <c r="B1152">
        <v>63</v>
      </c>
      <c r="C1152">
        <v>9806</v>
      </c>
      <c r="D1152">
        <v>0.77959501743316695</v>
      </c>
      <c r="E1152">
        <v>4628</v>
      </c>
    </row>
    <row r="1153" spans="1:5" x14ac:dyDescent="0.25">
      <c r="A1153">
        <f t="shared" si="17"/>
        <v>6309807</v>
      </c>
      <c r="B1153">
        <v>63</v>
      </c>
      <c r="C1153">
        <v>9807</v>
      </c>
      <c r="D1153">
        <v>1.1015264987945601</v>
      </c>
      <c r="E1153">
        <v>4157</v>
      </c>
    </row>
    <row r="1154" spans="1:5" x14ac:dyDescent="0.25">
      <c r="A1154">
        <f t="shared" si="17"/>
        <v>6309808</v>
      </c>
      <c r="B1154">
        <v>63</v>
      </c>
      <c r="C1154">
        <v>9808</v>
      </c>
      <c r="D1154">
        <v>0.69067192077636697</v>
      </c>
      <c r="E1154">
        <v>7915</v>
      </c>
    </row>
    <row r="1155" spans="1:5" x14ac:dyDescent="0.25">
      <c r="A1155">
        <f t="shared" ref="A1155:A1218" si="18">B1155*100000+C1155</f>
        <v>6309809</v>
      </c>
      <c r="B1155">
        <v>63</v>
      </c>
      <c r="C1155">
        <v>9809</v>
      </c>
      <c r="D1155">
        <v>0.94338995218277</v>
      </c>
      <c r="E1155">
        <v>5831</v>
      </c>
    </row>
    <row r="1156" spans="1:5" x14ac:dyDescent="0.25">
      <c r="A1156">
        <f t="shared" si="18"/>
        <v>6309810</v>
      </c>
      <c r="B1156">
        <v>63</v>
      </c>
      <c r="C1156">
        <v>9810</v>
      </c>
      <c r="D1156">
        <v>1.00422358512878</v>
      </c>
      <c r="E1156">
        <v>4717</v>
      </c>
    </row>
    <row r="1157" spans="1:5" x14ac:dyDescent="0.25">
      <c r="A1157">
        <f t="shared" si="18"/>
        <v>6309811</v>
      </c>
      <c r="B1157">
        <v>63</v>
      </c>
      <c r="C1157">
        <v>9811</v>
      </c>
      <c r="D1157">
        <v>1.0118546485900899</v>
      </c>
      <c r="E1157">
        <v>3333</v>
      </c>
    </row>
    <row r="1158" spans="1:5" x14ac:dyDescent="0.25">
      <c r="A1158">
        <f t="shared" si="18"/>
        <v>6509801</v>
      </c>
      <c r="B1158">
        <v>65</v>
      </c>
      <c r="C1158">
        <v>9801</v>
      </c>
      <c r="D1158">
        <v>0.92882722616195701</v>
      </c>
      <c r="E1158">
        <v>9588</v>
      </c>
    </row>
    <row r="1159" spans="1:5" x14ac:dyDescent="0.25">
      <c r="A1159">
        <f t="shared" si="18"/>
        <v>6509802</v>
      </c>
      <c r="B1159">
        <v>65</v>
      </c>
      <c r="C1159">
        <v>9802</v>
      </c>
      <c r="D1159">
        <v>0.90382707118988004</v>
      </c>
      <c r="E1159">
        <v>4345</v>
      </c>
    </row>
    <row r="1160" spans="1:5" x14ac:dyDescent="0.25">
      <c r="A1160">
        <f t="shared" si="18"/>
        <v>6709601</v>
      </c>
      <c r="B1160">
        <v>67</v>
      </c>
      <c r="C1160">
        <v>9601</v>
      </c>
      <c r="D1160">
        <v>1.0956115722656199</v>
      </c>
      <c r="E1160">
        <v>1983</v>
      </c>
    </row>
    <row r="1161" spans="1:5" x14ac:dyDescent="0.25">
      <c r="A1161">
        <f t="shared" si="18"/>
        <v>6709602</v>
      </c>
      <c r="B1161">
        <v>67</v>
      </c>
      <c r="C1161">
        <v>9602</v>
      </c>
      <c r="D1161">
        <v>0.98124855756759599</v>
      </c>
      <c r="E1161">
        <v>5998</v>
      </c>
    </row>
    <row r="1162" spans="1:5" x14ac:dyDescent="0.25">
      <c r="A1162">
        <f t="shared" si="18"/>
        <v>6900301.0099999998</v>
      </c>
      <c r="B1162">
        <v>69</v>
      </c>
      <c r="C1162">
        <v>301.01</v>
      </c>
      <c r="D1162">
        <v>1.0072650909423799</v>
      </c>
      <c r="E1162">
        <v>10097</v>
      </c>
    </row>
    <row r="1163" spans="1:5" x14ac:dyDescent="0.25">
      <c r="A1163">
        <f t="shared" si="18"/>
        <v>6900301.0199999996</v>
      </c>
      <c r="B1163">
        <v>69</v>
      </c>
      <c r="C1163">
        <v>301.02</v>
      </c>
      <c r="D1163">
        <v>0.82797366380691495</v>
      </c>
      <c r="E1163">
        <v>4610</v>
      </c>
    </row>
    <row r="1164" spans="1:5" x14ac:dyDescent="0.25">
      <c r="A1164">
        <f t="shared" si="18"/>
        <v>6900301.0300000003</v>
      </c>
      <c r="B1164">
        <v>69</v>
      </c>
      <c r="C1164">
        <v>301.02999999999997</v>
      </c>
      <c r="D1164">
        <v>0.88721114397048995</v>
      </c>
      <c r="E1164">
        <v>12359</v>
      </c>
    </row>
    <row r="1165" spans="1:5" x14ac:dyDescent="0.25">
      <c r="A1165">
        <f t="shared" si="18"/>
        <v>6900302.0099999998</v>
      </c>
      <c r="B1165">
        <v>69</v>
      </c>
      <c r="C1165">
        <v>302.01</v>
      </c>
      <c r="D1165">
        <v>0.94039189815521196</v>
      </c>
      <c r="E1165">
        <v>8414</v>
      </c>
    </row>
    <row r="1166" spans="1:5" x14ac:dyDescent="0.25">
      <c r="A1166">
        <f t="shared" si="18"/>
        <v>6900302.0300000003</v>
      </c>
      <c r="B1166">
        <v>69</v>
      </c>
      <c r="C1166">
        <v>302.02999999999997</v>
      </c>
      <c r="D1166">
        <v>1.13768911361694</v>
      </c>
      <c r="E1166">
        <v>7482</v>
      </c>
    </row>
    <row r="1167" spans="1:5" x14ac:dyDescent="0.25">
      <c r="A1167">
        <f t="shared" si="18"/>
        <v>6900302.04</v>
      </c>
      <c r="B1167">
        <v>69</v>
      </c>
      <c r="C1167">
        <v>302.04000000000002</v>
      </c>
      <c r="D1167">
        <v>0.92550003528595004</v>
      </c>
      <c r="E1167">
        <v>4384</v>
      </c>
    </row>
    <row r="1168" spans="1:5" x14ac:dyDescent="0.25">
      <c r="A1168">
        <f t="shared" si="18"/>
        <v>6900302.0499999998</v>
      </c>
      <c r="B1168">
        <v>69</v>
      </c>
      <c r="C1168">
        <v>302.05</v>
      </c>
      <c r="D1168">
        <v>0.92071831226348899</v>
      </c>
      <c r="E1168">
        <v>6506</v>
      </c>
    </row>
    <row r="1169" spans="1:5" x14ac:dyDescent="0.25">
      <c r="A1169">
        <f t="shared" si="18"/>
        <v>6900303.0199999996</v>
      </c>
      <c r="B1169">
        <v>69</v>
      </c>
      <c r="C1169">
        <v>303.02</v>
      </c>
      <c r="D1169">
        <v>1.01634192466736</v>
      </c>
      <c r="E1169">
        <v>4570</v>
      </c>
    </row>
    <row r="1170" spans="1:5" x14ac:dyDescent="0.25">
      <c r="A1170">
        <f t="shared" si="18"/>
        <v>6900303.0300000003</v>
      </c>
      <c r="B1170">
        <v>69</v>
      </c>
      <c r="C1170">
        <v>303.02999999999997</v>
      </c>
      <c r="D1170">
        <v>0.91321712732315097</v>
      </c>
      <c r="E1170">
        <v>10093</v>
      </c>
    </row>
    <row r="1171" spans="1:5" x14ac:dyDescent="0.25">
      <c r="A1171">
        <f t="shared" si="18"/>
        <v>6900303.04</v>
      </c>
      <c r="B1171">
        <v>69</v>
      </c>
      <c r="C1171">
        <v>303.04000000000002</v>
      </c>
      <c r="D1171">
        <v>0.97142684459686302</v>
      </c>
      <c r="E1171">
        <v>7493</v>
      </c>
    </row>
    <row r="1172" spans="1:5" x14ac:dyDescent="0.25">
      <c r="A1172">
        <f t="shared" si="18"/>
        <v>6900304.0199999996</v>
      </c>
      <c r="B1172">
        <v>69</v>
      </c>
      <c r="C1172">
        <v>304.02</v>
      </c>
      <c r="D1172">
        <v>1.0023045539855999</v>
      </c>
      <c r="E1172">
        <v>9620</v>
      </c>
    </row>
    <row r="1173" spans="1:5" x14ac:dyDescent="0.25">
      <c r="A1173">
        <f t="shared" si="18"/>
        <v>6900304.0300000003</v>
      </c>
      <c r="B1173">
        <v>69</v>
      </c>
      <c r="C1173">
        <v>304.02999999999997</v>
      </c>
      <c r="D1173">
        <v>1.0311853885650599</v>
      </c>
      <c r="E1173">
        <v>8359</v>
      </c>
    </row>
    <row r="1174" spans="1:5" x14ac:dyDescent="0.25">
      <c r="A1174">
        <f t="shared" si="18"/>
        <v>6900304.04</v>
      </c>
      <c r="B1174">
        <v>69</v>
      </c>
      <c r="C1174">
        <v>304.04000000000002</v>
      </c>
      <c r="D1174">
        <v>0.96123993396759</v>
      </c>
      <c r="E1174">
        <v>13566</v>
      </c>
    </row>
    <row r="1175" spans="1:5" x14ac:dyDescent="0.25">
      <c r="A1175">
        <f t="shared" si="18"/>
        <v>6900305.0099999998</v>
      </c>
      <c r="B1175">
        <v>69</v>
      </c>
      <c r="C1175">
        <v>305.01</v>
      </c>
      <c r="D1175">
        <v>0.83022606372833296</v>
      </c>
      <c r="E1175">
        <v>9711</v>
      </c>
    </row>
    <row r="1176" spans="1:5" x14ac:dyDescent="0.25">
      <c r="A1176">
        <f t="shared" si="18"/>
        <v>6900305.0199999996</v>
      </c>
      <c r="B1176">
        <v>69</v>
      </c>
      <c r="C1176">
        <v>305.02</v>
      </c>
      <c r="D1176">
        <v>0.893782138824463</v>
      </c>
      <c r="E1176">
        <v>5421</v>
      </c>
    </row>
    <row r="1177" spans="1:5" x14ac:dyDescent="0.25">
      <c r="A1177">
        <f t="shared" si="18"/>
        <v>6900306.0099999998</v>
      </c>
      <c r="B1177">
        <v>69</v>
      </c>
      <c r="C1177">
        <v>306.01</v>
      </c>
      <c r="D1177">
        <v>0.94447696208953902</v>
      </c>
      <c r="E1177">
        <v>5416</v>
      </c>
    </row>
    <row r="1178" spans="1:5" x14ac:dyDescent="0.25">
      <c r="A1178">
        <f t="shared" si="18"/>
        <v>6900306.0199999996</v>
      </c>
      <c r="B1178">
        <v>69</v>
      </c>
      <c r="C1178">
        <v>306.02</v>
      </c>
      <c r="D1178">
        <v>0.89602804183960005</v>
      </c>
      <c r="E1178">
        <v>2194</v>
      </c>
    </row>
    <row r="1179" spans="1:5" x14ac:dyDescent="0.25">
      <c r="A1179">
        <f t="shared" si="18"/>
        <v>6900307.0099999998</v>
      </c>
      <c r="B1179">
        <v>69</v>
      </c>
      <c r="C1179">
        <v>307.01</v>
      </c>
      <c r="D1179">
        <v>1.12997150421143</v>
      </c>
      <c r="E1179">
        <v>3156</v>
      </c>
    </row>
    <row r="1180" spans="1:5" x14ac:dyDescent="0.25">
      <c r="A1180">
        <f t="shared" si="18"/>
        <v>6900307.0199999996</v>
      </c>
      <c r="B1180">
        <v>69</v>
      </c>
      <c r="C1180">
        <v>307.02</v>
      </c>
      <c r="D1180">
        <v>1.13567066192627</v>
      </c>
      <c r="E1180">
        <v>3684</v>
      </c>
    </row>
    <row r="1181" spans="1:5" x14ac:dyDescent="0.25">
      <c r="A1181">
        <f t="shared" si="18"/>
        <v>6900308.0099999998</v>
      </c>
      <c r="B1181">
        <v>69</v>
      </c>
      <c r="C1181">
        <v>308.01</v>
      </c>
      <c r="D1181">
        <v>0.82780396938323997</v>
      </c>
      <c r="E1181">
        <v>8676</v>
      </c>
    </row>
    <row r="1182" spans="1:5" x14ac:dyDescent="0.25">
      <c r="A1182">
        <f t="shared" si="18"/>
        <v>6900308.0199999996</v>
      </c>
      <c r="B1182">
        <v>69</v>
      </c>
      <c r="C1182">
        <v>308.02</v>
      </c>
      <c r="D1182">
        <v>0.92881566286087003</v>
      </c>
      <c r="E1182">
        <v>6412</v>
      </c>
    </row>
    <row r="1183" spans="1:5" x14ac:dyDescent="0.25">
      <c r="A1183">
        <f t="shared" si="18"/>
        <v>6900309.0199999996</v>
      </c>
      <c r="B1183">
        <v>69</v>
      </c>
      <c r="C1183">
        <v>309.02</v>
      </c>
      <c r="D1183">
        <v>1.1215581893920901</v>
      </c>
      <c r="E1183">
        <v>11837</v>
      </c>
    </row>
    <row r="1184" spans="1:5" x14ac:dyDescent="0.25">
      <c r="A1184">
        <f t="shared" si="18"/>
        <v>6900309.1100000003</v>
      </c>
      <c r="B1184">
        <v>69</v>
      </c>
      <c r="C1184">
        <v>309.11</v>
      </c>
      <c r="D1184">
        <v>0.95256692171096802</v>
      </c>
      <c r="E1184">
        <v>7458</v>
      </c>
    </row>
    <row r="1185" spans="1:5" x14ac:dyDescent="0.25">
      <c r="A1185">
        <f t="shared" si="18"/>
        <v>6900309.1200000001</v>
      </c>
      <c r="B1185">
        <v>69</v>
      </c>
      <c r="C1185">
        <v>309.12</v>
      </c>
      <c r="D1185">
        <v>0.85545140504837003</v>
      </c>
      <c r="E1185">
        <v>5711</v>
      </c>
    </row>
    <row r="1186" spans="1:5" x14ac:dyDescent="0.25">
      <c r="A1186">
        <f t="shared" si="18"/>
        <v>6900310</v>
      </c>
      <c r="B1186">
        <v>69</v>
      </c>
      <c r="C1186">
        <v>310</v>
      </c>
      <c r="D1186">
        <v>1.06201708316803</v>
      </c>
      <c r="E1186">
        <v>7063</v>
      </c>
    </row>
    <row r="1187" spans="1:5" x14ac:dyDescent="0.25">
      <c r="A1187">
        <f t="shared" si="18"/>
        <v>6900311</v>
      </c>
      <c r="B1187">
        <v>69</v>
      </c>
      <c r="C1187">
        <v>311</v>
      </c>
      <c r="D1187">
        <v>1.0455455780029299</v>
      </c>
      <c r="E1187">
        <v>19163</v>
      </c>
    </row>
    <row r="1188" spans="1:5" x14ac:dyDescent="0.25">
      <c r="A1188">
        <f t="shared" si="18"/>
        <v>6900312.0099999998</v>
      </c>
      <c r="B1188">
        <v>69</v>
      </c>
      <c r="C1188">
        <v>312.01</v>
      </c>
      <c r="D1188">
        <v>1.0227513313293499</v>
      </c>
      <c r="E1188">
        <v>19265</v>
      </c>
    </row>
    <row r="1189" spans="1:5" x14ac:dyDescent="0.25">
      <c r="A1189">
        <f t="shared" si="18"/>
        <v>6900312.0199999996</v>
      </c>
      <c r="B1189">
        <v>69</v>
      </c>
      <c r="C1189">
        <v>312.02</v>
      </c>
      <c r="D1189">
        <v>0.95312327146530196</v>
      </c>
      <c r="E1189">
        <v>5581</v>
      </c>
    </row>
    <row r="1190" spans="1:5" x14ac:dyDescent="0.25">
      <c r="A1190">
        <f t="shared" si="18"/>
        <v>6900313.0099999998</v>
      </c>
      <c r="B1190">
        <v>69</v>
      </c>
      <c r="C1190">
        <v>313.01</v>
      </c>
      <c r="D1190">
        <v>1.11671030521393</v>
      </c>
      <c r="E1190">
        <v>6591</v>
      </c>
    </row>
    <row r="1191" spans="1:5" x14ac:dyDescent="0.25">
      <c r="A1191">
        <f t="shared" si="18"/>
        <v>6900313.0300000003</v>
      </c>
      <c r="B1191">
        <v>69</v>
      </c>
      <c r="C1191">
        <v>313.02999999999997</v>
      </c>
      <c r="D1191">
        <v>1.0810358524322501</v>
      </c>
      <c r="E1191">
        <v>37014</v>
      </c>
    </row>
    <row r="1192" spans="1:5" x14ac:dyDescent="0.25">
      <c r="A1192">
        <f t="shared" si="18"/>
        <v>6900313.04</v>
      </c>
      <c r="B1192">
        <v>69</v>
      </c>
      <c r="C1192">
        <v>313.04000000000002</v>
      </c>
      <c r="D1192">
        <v>1.0660983324050901</v>
      </c>
      <c r="E1192">
        <v>22127</v>
      </c>
    </row>
    <row r="1193" spans="1:5" x14ac:dyDescent="0.25">
      <c r="A1193">
        <f t="shared" si="18"/>
        <v>6900313.0499999998</v>
      </c>
      <c r="B1193">
        <v>69</v>
      </c>
      <c r="C1193">
        <v>313.05</v>
      </c>
      <c r="D1193">
        <v>0.88078540563583396</v>
      </c>
      <c r="E1193">
        <v>3795</v>
      </c>
    </row>
    <row r="1194" spans="1:5" x14ac:dyDescent="0.25">
      <c r="A1194">
        <f t="shared" si="18"/>
        <v>7100001</v>
      </c>
      <c r="B1194">
        <v>71</v>
      </c>
      <c r="C1194">
        <v>1</v>
      </c>
      <c r="D1194">
        <v>0.95614844560623202</v>
      </c>
      <c r="E1194">
        <v>639</v>
      </c>
    </row>
    <row r="1195" spans="1:5" x14ac:dyDescent="0.25">
      <c r="A1195">
        <f t="shared" si="18"/>
        <v>7100002</v>
      </c>
      <c r="B1195">
        <v>71</v>
      </c>
      <c r="C1195">
        <v>2</v>
      </c>
      <c r="D1195">
        <v>0.85838407278060902</v>
      </c>
      <c r="E1195">
        <v>1544</v>
      </c>
    </row>
    <row r="1196" spans="1:5" x14ac:dyDescent="0.25">
      <c r="A1196">
        <f t="shared" si="18"/>
        <v>7100003.0099999998</v>
      </c>
      <c r="B1196">
        <v>71</v>
      </c>
      <c r="C1196">
        <v>3.01</v>
      </c>
      <c r="D1196">
        <v>0.88577890396118197</v>
      </c>
      <c r="E1196">
        <v>4708</v>
      </c>
    </row>
    <row r="1197" spans="1:5" x14ac:dyDescent="0.25">
      <c r="A1197">
        <f t="shared" si="18"/>
        <v>7100003.0199999996</v>
      </c>
      <c r="B1197">
        <v>71</v>
      </c>
      <c r="C1197">
        <v>3.02</v>
      </c>
      <c r="D1197">
        <v>0.81646275520324696</v>
      </c>
      <c r="E1197">
        <v>5575</v>
      </c>
    </row>
    <row r="1198" spans="1:5" x14ac:dyDescent="0.25">
      <c r="A1198">
        <f t="shared" si="18"/>
        <v>7100004.0099999998</v>
      </c>
      <c r="B1198">
        <v>71</v>
      </c>
      <c r="C1198">
        <v>4.01</v>
      </c>
      <c r="D1198">
        <v>0.75666928291320801</v>
      </c>
      <c r="E1198">
        <v>2601</v>
      </c>
    </row>
    <row r="1199" spans="1:5" x14ac:dyDescent="0.25">
      <c r="A1199">
        <f t="shared" si="18"/>
        <v>7100004.0199999996</v>
      </c>
      <c r="B1199">
        <v>71</v>
      </c>
      <c r="C1199">
        <v>4.0199999999999996</v>
      </c>
      <c r="D1199">
        <v>0.90950316190719604</v>
      </c>
      <c r="E1199">
        <v>2032</v>
      </c>
    </row>
    <row r="1200" spans="1:5" x14ac:dyDescent="0.25">
      <c r="A1200">
        <f t="shared" si="18"/>
        <v>7100005.0199999996</v>
      </c>
      <c r="B1200">
        <v>71</v>
      </c>
      <c r="C1200">
        <v>5.0199999999999996</v>
      </c>
      <c r="D1200">
        <v>0.52894401550293002</v>
      </c>
      <c r="E1200">
        <v>4579</v>
      </c>
    </row>
    <row r="1201" spans="1:5" x14ac:dyDescent="0.25">
      <c r="A1201">
        <f t="shared" si="18"/>
        <v>7100005.0300000003</v>
      </c>
      <c r="B1201">
        <v>71</v>
      </c>
      <c r="C1201">
        <v>5.03</v>
      </c>
      <c r="D1201">
        <v>0.87777948379516602</v>
      </c>
      <c r="E1201">
        <v>3255</v>
      </c>
    </row>
    <row r="1202" spans="1:5" x14ac:dyDescent="0.25">
      <c r="A1202">
        <f t="shared" si="18"/>
        <v>7100005.04</v>
      </c>
      <c r="B1202">
        <v>71</v>
      </c>
      <c r="C1202">
        <v>5.04</v>
      </c>
      <c r="D1202">
        <v>0.70224773883819602</v>
      </c>
      <c r="E1202">
        <v>2408</v>
      </c>
    </row>
    <row r="1203" spans="1:5" x14ac:dyDescent="0.25">
      <c r="A1203">
        <f t="shared" si="18"/>
        <v>7100006</v>
      </c>
      <c r="B1203">
        <v>71</v>
      </c>
      <c r="C1203">
        <v>6</v>
      </c>
      <c r="D1203">
        <v>0.74498283863067605</v>
      </c>
      <c r="E1203">
        <v>3918</v>
      </c>
    </row>
    <row r="1204" spans="1:5" x14ac:dyDescent="0.25">
      <c r="A1204">
        <f t="shared" si="18"/>
        <v>7100007</v>
      </c>
      <c r="B1204">
        <v>71</v>
      </c>
      <c r="C1204">
        <v>7</v>
      </c>
      <c r="D1204">
        <v>0.88930904865264904</v>
      </c>
      <c r="E1204">
        <v>1847</v>
      </c>
    </row>
    <row r="1205" spans="1:5" x14ac:dyDescent="0.25">
      <c r="A1205">
        <f t="shared" si="18"/>
        <v>7100008</v>
      </c>
      <c r="B1205">
        <v>71</v>
      </c>
      <c r="C1205">
        <v>8</v>
      </c>
      <c r="D1205">
        <v>1.07770359516144</v>
      </c>
      <c r="E1205">
        <v>1357</v>
      </c>
    </row>
    <row r="1206" spans="1:5" x14ac:dyDescent="0.25">
      <c r="A1206">
        <f t="shared" si="18"/>
        <v>7100009</v>
      </c>
      <c r="B1206">
        <v>71</v>
      </c>
      <c r="C1206">
        <v>9</v>
      </c>
      <c r="D1206">
        <v>1.3019493818283101</v>
      </c>
      <c r="E1206">
        <v>2751</v>
      </c>
    </row>
    <row r="1207" spans="1:5" x14ac:dyDescent="0.25">
      <c r="A1207">
        <f t="shared" si="18"/>
        <v>7100010</v>
      </c>
      <c r="B1207">
        <v>71</v>
      </c>
      <c r="C1207">
        <v>10</v>
      </c>
      <c r="D1207">
        <v>1.0290943384170499</v>
      </c>
      <c r="E1207">
        <v>5619</v>
      </c>
    </row>
    <row r="1208" spans="1:5" x14ac:dyDescent="0.25">
      <c r="A1208">
        <f t="shared" si="18"/>
        <v>7100011</v>
      </c>
      <c r="B1208">
        <v>71</v>
      </c>
      <c r="C1208">
        <v>11</v>
      </c>
      <c r="D1208">
        <v>0.73700636625289895</v>
      </c>
      <c r="E1208">
        <v>6676</v>
      </c>
    </row>
    <row r="1209" spans="1:5" x14ac:dyDescent="0.25">
      <c r="A1209">
        <f t="shared" si="18"/>
        <v>7100012.0099999998</v>
      </c>
      <c r="B1209">
        <v>71</v>
      </c>
      <c r="C1209">
        <v>12.01</v>
      </c>
      <c r="D1209">
        <v>0.86138498783111594</v>
      </c>
      <c r="E1209">
        <v>6735</v>
      </c>
    </row>
    <row r="1210" spans="1:5" x14ac:dyDescent="0.25">
      <c r="A1210">
        <f t="shared" si="18"/>
        <v>7100012.0199999996</v>
      </c>
      <c r="B1210">
        <v>71</v>
      </c>
      <c r="C1210">
        <v>12.02</v>
      </c>
      <c r="D1210">
        <v>1.0893223285675</v>
      </c>
      <c r="E1210">
        <v>8462</v>
      </c>
    </row>
    <row r="1211" spans="1:5" x14ac:dyDescent="0.25">
      <c r="A1211">
        <f t="shared" si="18"/>
        <v>7100013</v>
      </c>
      <c r="B1211">
        <v>71</v>
      </c>
      <c r="C1211">
        <v>13</v>
      </c>
      <c r="D1211">
        <v>0.92795449495315596</v>
      </c>
      <c r="E1211">
        <v>2932</v>
      </c>
    </row>
    <row r="1212" spans="1:5" x14ac:dyDescent="0.25">
      <c r="A1212">
        <f t="shared" si="18"/>
        <v>7100014</v>
      </c>
      <c r="B1212">
        <v>71</v>
      </c>
      <c r="C1212">
        <v>14</v>
      </c>
      <c r="D1212">
        <v>1.01274597644806</v>
      </c>
      <c r="E1212">
        <v>8123</v>
      </c>
    </row>
    <row r="1213" spans="1:5" x14ac:dyDescent="0.25">
      <c r="A1213">
        <f t="shared" si="18"/>
        <v>7100015.0099999998</v>
      </c>
      <c r="B1213">
        <v>71</v>
      </c>
      <c r="C1213">
        <v>15.01</v>
      </c>
      <c r="D1213">
        <v>1.06262767314911</v>
      </c>
      <c r="E1213">
        <v>2413</v>
      </c>
    </row>
    <row r="1214" spans="1:5" x14ac:dyDescent="0.25">
      <c r="A1214">
        <f t="shared" si="18"/>
        <v>7100015.0199999996</v>
      </c>
      <c r="B1214">
        <v>71</v>
      </c>
      <c r="C1214">
        <v>15.02</v>
      </c>
      <c r="D1214">
        <v>0.97153377532958995</v>
      </c>
      <c r="E1214">
        <v>4776</v>
      </c>
    </row>
    <row r="1215" spans="1:5" x14ac:dyDescent="0.25">
      <c r="A1215">
        <f t="shared" si="18"/>
        <v>7100016.0099999998</v>
      </c>
      <c r="B1215">
        <v>71</v>
      </c>
      <c r="C1215">
        <v>16.010000000000002</v>
      </c>
      <c r="D1215">
        <v>1.05713510513306</v>
      </c>
      <c r="E1215">
        <v>3840</v>
      </c>
    </row>
    <row r="1216" spans="1:5" x14ac:dyDescent="0.25">
      <c r="A1216">
        <f t="shared" si="18"/>
        <v>7100016.0199999996</v>
      </c>
      <c r="B1216">
        <v>71</v>
      </c>
      <c r="C1216">
        <v>16.02</v>
      </c>
      <c r="D1216">
        <v>1.0162329673767101</v>
      </c>
      <c r="E1216">
        <v>2482</v>
      </c>
    </row>
    <row r="1217" spans="1:5" x14ac:dyDescent="0.25">
      <c r="A1217">
        <f t="shared" si="18"/>
        <v>7100017.0099999998</v>
      </c>
      <c r="B1217">
        <v>71</v>
      </c>
      <c r="C1217">
        <v>17.010000000000002</v>
      </c>
      <c r="D1217">
        <v>0.92126142978668202</v>
      </c>
      <c r="E1217">
        <v>2725</v>
      </c>
    </row>
    <row r="1218" spans="1:5" x14ac:dyDescent="0.25">
      <c r="A1218">
        <f t="shared" si="18"/>
        <v>7100017.0300000003</v>
      </c>
      <c r="B1218">
        <v>71</v>
      </c>
      <c r="C1218">
        <v>17.03</v>
      </c>
      <c r="D1218">
        <v>0.99206012487411499</v>
      </c>
      <c r="E1218">
        <v>4771</v>
      </c>
    </row>
    <row r="1219" spans="1:5" x14ac:dyDescent="0.25">
      <c r="A1219">
        <f t="shared" ref="A1219:A1282" si="19">B1219*100000+C1219</f>
        <v>7100017.04</v>
      </c>
      <c r="B1219">
        <v>71</v>
      </c>
      <c r="C1219">
        <v>17.04</v>
      </c>
      <c r="D1219">
        <v>1.08003485202789</v>
      </c>
      <c r="E1219">
        <v>6874</v>
      </c>
    </row>
    <row r="1220" spans="1:5" x14ac:dyDescent="0.25">
      <c r="A1220">
        <f t="shared" si="19"/>
        <v>7100017.0499999998</v>
      </c>
      <c r="B1220">
        <v>71</v>
      </c>
      <c r="C1220">
        <v>17.05</v>
      </c>
      <c r="D1220">
        <v>1.05990993976593</v>
      </c>
      <c r="E1220">
        <v>3736</v>
      </c>
    </row>
    <row r="1221" spans="1:5" x14ac:dyDescent="0.25">
      <c r="A1221">
        <f t="shared" si="19"/>
        <v>7100018.0099999998</v>
      </c>
      <c r="B1221">
        <v>71</v>
      </c>
      <c r="C1221">
        <v>18.010000000000002</v>
      </c>
      <c r="D1221">
        <v>1.19246661663055</v>
      </c>
      <c r="E1221">
        <v>4011</v>
      </c>
    </row>
    <row r="1222" spans="1:5" x14ac:dyDescent="0.25">
      <c r="A1222">
        <f t="shared" si="19"/>
        <v>7100018.0199999996</v>
      </c>
      <c r="B1222">
        <v>71</v>
      </c>
      <c r="C1222">
        <v>18.02</v>
      </c>
      <c r="D1222">
        <v>1.3647222518920901</v>
      </c>
      <c r="E1222">
        <v>2566</v>
      </c>
    </row>
    <row r="1223" spans="1:5" x14ac:dyDescent="0.25">
      <c r="A1223">
        <f t="shared" si="19"/>
        <v>7100019.0300000003</v>
      </c>
      <c r="B1223">
        <v>71</v>
      </c>
      <c r="C1223">
        <v>19.03</v>
      </c>
      <c r="D1223">
        <v>1.3467550277710001</v>
      </c>
      <c r="E1223">
        <v>2852</v>
      </c>
    </row>
    <row r="1224" spans="1:5" x14ac:dyDescent="0.25">
      <c r="A1224">
        <f t="shared" si="19"/>
        <v>7100019.04</v>
      </c>
      <c r="B1224">
        <v>71</v>
      </c>
      <c r="C1224">
        <v>19.04</v>
      </c>
      <c r="D1224">
        <v>1.04827785491943</v>
      </c>
      <c r="E1224">
        <v>6733</v>
      </c>
    </row>
    <row r="1225" spans="1:5" x14ac:dyDescent="0.25">
      <c r="A1225">
        <f t="shared" si="19"/>
        <v>7100019.0499999998</v>
      </c>
      <c r="B1225">
        <v>71</v>
      </c>
      <c r="C1225">
        <v>19.05</v>
      </c>
      <c r="D1225">
        <v>0.99189680814742998</v>
      </c>
      <c r="E1225">
        <v>3614</v>
      </c>
    </row>
    <row r="1226" spans="1:5" x14ac:dyDescent="0.25">
      <c r="A1226">
        <f t="shared" si="19"/>
        <v>7100019.0599999996</v>
      </c>
      <c r="B1226">
        <v>71</v>
      </c>
      <c r="C1226">
        <v>19.059999999999999</v>
      </c>
      <c r="D1226">
        <v>0.96761637926101696</v>
      </c>
      <c r="E1226">
        <v>6312</v>
      </c>
    </row>
    <row r="1227" spans="1:5" x14ac:dyDescent="0.25">
      <c r="A1227">
        <f t="shared" si="19"/>
        <v>7100019.0700000003</v>
      </c>
      <c r="B1227">
        <v>71</v>
      </c>
      <c r="C1227">
        <v>19.07</v>
      </c>
      <c r="D1227">
        <v>1.23634934425354</v>
      </c>
      <c r="E1227">
        <v>4707</v>
      </c>
    </row>
    <row r="1228" spans="1:5" x14ac:dyDescent="0.25">
      <c r="A1228">
        <f t="shared" si="19"/>
        <v>7100019.0800000001</v>
      </c>
      <c r="B1228">
        <v>71</v>
      </c>
      <c r="C1228">
        <v>19.079999999999998</v>
      </c>
      <c r="D1228">
        <v>0.99443686008453402</v>
      </c>
      <c r="E1228">
        <v>780</v>
      </c>
    </row>
    <row r="1229" spans="1:5" x14ac:dyDescent="0.25">
      <c r="A1229">
        <f t="shared" si="19"/>
        <v>7100019.0899999999</v>
      </c>
      <c r="B1229">
        <v>71</v>
      </c>
      <c r="C1229">
        <v>19.09</v>
      </c>
      <c r="D1229">
        <v>0.988270223140717</v>
      </c>
      <c r="E1229">
        <v>3271</v>
      </c>
    </row>
    <row r="1230" spans="1:5" x14ac:dyDescent="0.25">
      <c r="A1230">
        <f t="shared" si="19"/>
        <v>7100101.0099999998</v>
      </c>
      <c r="B1230">
        <v>71</v>
      </c>
      <c r="C1230">
        <v>101.01</v>
      </c>
      <c r="D1230">
        <v>1.151970744133</v>
      </c>
      <c r="E1230">
        <v>5245</v>
      </c>
    </row>
    <row r="1231" spans="1:5" x14ac:dyDescent="0.25">
      <c r="A1231">
        <f t="shared" si="19"/>
        <v>7100101.0199999996</v>
      </c>
      <c r="B1231">
        <v>71</v>
      </c>
      <c r="C1231">
        <v>101.02</v>
      </c>
      <c r="D1231">
        <v>1.0039474964141799</v>
      </c>
      <c r="E1231">
        <v>5495</v>
      </c>
    </row>
    <row r="1232" spans="1:5" x14ac:dyDescent="0.25">
      <c r="A1232">
        <f t="shared" si="19"/>
        <v>7100101.0300000003</v>
      </c>
      <c r="B1232">
        <v>71</v>
      </c>
      <c r="C1232">
        <v>101.03</v>
      </c>
      <c r="D1232">
        <v>1.0143835544586199</v>
      </c>
      <c r="E1232">
        <v>6134</v>
      </c>
    </row>
    <row r="1233" spans="1:5" x14ac:dyDescent="0.25">
      <c r="A1233">
        <f t="shared" si="19"/>
        <v>7100102.0099999998</v>
      </c>
      <c r="B1233">
        <v>71</v>
      </c>
      <c r="C1233">
        <v>102.01</v>
      </c>
      <c r="D1233">
        <v>0.93259817361831698</v>
      </c>
      <c r="E1233">
        <v>7239</v>
      </c>
    </row>
    <row r="1234" spans="1:5" x14ac:dyDescent="0.25">
      <c r="A1234">
        <f t="shared" si="19"/>
        <v>7100102.0199999996</v>
      </c>
      <c r="B1234">
        <v>71</v>
      </c>
      <c r="C1234">
        <v>102.02</v>
      </c>
      <c r="D1234">
        <v>0.99547958374023404</v>
      </c>
      <c r="E1234">
        <v>10644</v>
      </c>
    </row>
    <row r="1235" spans="1:5" x14ac:dyDescent="0.25">
      <c r="A1235">
        <f t="shared" si="19"/>
        <v>7100103.0199999996</v>
      </c>
      <c r="B1235">
        <v>71</v>
      </c>
      <c r="C1235">
        <v>103.02</v>
      </c>
      <c r="D1235">
        <v>0.94252276420593295</v>
      </c>
      <c r="E1235">
        <v>6044</v>
      </c>
    </row>
    <row r="1236" spans="1:5" x14ac:dyDescent="0.25">
      <c r="A1236">
        <f t="shared" si="19"/>
        <v>7100103.0300000003</v>
      </c>
      <c r="B1236">
        <v>71</v>
      </c>
      <c r="C1236">
        <v>103.03</v>
      </c>
      <c r="D1236">
        <v>0.99514383077621504</v>
      </c>
      <c r="E1236">
        <v>6169</v>
      </c>
    </row>
    <row r="1237" spans="1:5" x14ac:dyDescent="0.25">
      <c r="A1237">
        <f t="shared" si="19"/>
        <v>7100103.04</v>
      </c>
      <c r="B1237">
        <v>71</v>
      </c>
      <c r="C1237">
        <v>103.04</v>
      </c>
      <c r="D1237">
        <v>1.05441546440125</v>
      </c>
      <c r="E1237">
        <v>9178</v>
      </c>
    </row>
    <row r="1238" spans="1:5" x14ac:dyDescent="0.25">
      <c r="A1238">
        <f t="shared" si="19"/>
        <v>7100103.0499999998</v>
      </c>
      <c r="B1238">
        <v>71</v>
      </c>
      <c r="C1238">
        <v>103.05</v>
      </c>
      <c r="D1238">
        <v>1.0372350215911901</v>
      </c>
      <c r="E1238">
        <v>3623</v>
      </c>
    </row>
    <row r="1239" spans="1:5" x14ac:dyDescent="0.25">
      <c r="A1239">
        <f t="shared" si="19"/>
        <v>7100103.0599999996</v>
      </c>
      <c r="B1239">
        <v>71</v>
      </c>
      <c r="C1239">
        <v>103.06</v>
      </c>
      <c r="D1239">
        <v>1.0711598396301301</v>
      </c>
      <c r="E1239">
        <v>5250</v>
      </c>
    </row>
    <row r="1240" spans="1:5" x14ac:dyDescent="0.25">
      <c r="A1240">
        <f t="shared" si="19"/>
        <v>7100103.0700000003</v>
      </c>
      <c r="B1240">
        <v>71</v>
      </c>
      <c r="C1240">
        <v>103.07</v>
      </c>
      <c r="D1240">
        <v>0.99305230379104603</v>
      </c>
      <c r="E1240">
        <v>6515</v>
      </c>
    </row>
    <row r="1241" spans="1:5" x14ac:dyDescent="0.25">
      <c r="A1241">
        <f t="shared" si="19"/>
        <v>7100104.0099999998</v>
      </c>
      <c r="B1241">
        <v>71</v>
      </c>
      <c r="C1241">
        <v>104.01</v>
      </c>
      <c r="D1241">
        <v>1.10669565200806</v>
      </c>
      <c r="E1241">
        <v>19422</v>
      </c>
    </row>
    <row r="1242" spans="1:5" x14ac:dyDescent="0.25">
      <c r="A1242">
        <f t="shared" si="19"/>
        <v>7100104.04</v>
      </c>
      <c r="B1242">
        <v>71</v>
      </c>
      <c r="C1242">
        <v>104.04</v>
      </c>
      <c r="D1242">
        <v>1.0391885042190601</v>
      </c>
      <c r="E1242">
        <v>7175</v>
      </c>
    </row>
    <row r="1243" spans="1:5" x14ac:dyDescent="0.25">
      <c r="A1243">
        <f t="shared" si="19"/>
        <v>7100104.0499999998</v>
      </c>
      <c r="B1243">
        <v>71</v>
      </c>
      <c r="C1243">
        <v>104.05</v>
      </c>
      <c r="D1243">
        <v>1.05200278759003</v>
      </c>
      <c r="E1243">
        <v>9340</v>
      </c>
    </row>
    <row r="1244" spans="1:5" x14ac:dyDescent="0.25">
      <c r="A1244">
        <f t="shared" si="19"/>
        <v>7100104.0599999996</v>
      </c>
      <c r="B1244">
        <v>71</v>
      </c>
      <c r="C1244">
        <v>104.06</v>
      </c>
      <c r="D1244">
        <v>1.1929085254669201</v>
      </c>
      <c r="E1244">
        <v>6419</v>
      </c>
    </row>
    <row r="1245" spans="1:5" x14ac:dyDescent="0.25">
      <c r="A1245">
        <f t="shared" si="19"/>
        <v>7100104.0700000003</v>
      </c>
      <c r="B1245">
        <v>71</v>
      </c>
      <c r="C1245">
        <v>104.07</v>
      </c>
      <c r="D1245">
        <v>1.06109118461609</v>
      </c>
      <c r="E1245">
        <v>7196</v>
      </c>
    </row>
    <row r="1246" spans="1:5" x14ac:dyDescent="0.25">
      <c r="A1246">
        <f t="shared" si="19"/>
        <v>7100104.0800000001</v>
      </c>
      <c r="B1246">
        <v>71</v>
      </c>
      <c r="C1246">
        <v>104.08</v>
      </c>
      <c r="D1246">
        <v>1.0358129739761399</v>
      </c>
      <c r="E1246">
        <v>10086</v>
      </c>
    </row>
    <row r="1247" spans="1:5" x14ac:dyDescent="0.25">
      <c r="A1247">
        <f t="shared" si="19"/>
        <v>7100105.0099999998</v>
      </c>
      <c r="B1247">
        <v>71</v>
      </c>
      <c r="C1247">
        <v>105.01</v>
      </c>
      <c r="D1247">
        <v>1.0287563800811801</v>
      </c>
      <c r="E1247">
        <v>3558</v>
      </c>
    </row>
    <row r="1248" spans="1:5" x14ac:dyDescent="0.25">
      <c r="A1248">
        <f t="shared" si="19"/>
        <v>7100105.0199999996</v>
      </c>
      <c r="B1248">
        <v>71</v>
      </c>
      <c r="C1248">
        <v>105.02</v>
      </c>
      <c r="D1248">
        <v>0.99670213460922197</v>
      </c>
      <c r="E1248">
        <v>5798</v>
      </c>
    </row>
    <row r="1249" spans="1:5" x14ac:dyDescent="0.25">
      <c r="A1249">
        <f t="shared" si="19"/>
        <v>7100106.0099999998</v>
      </c>
      <c r="B1249">
        <v>71</v>
      </c>
      <c r="C1249">
        <v>106.01</v>
      </c>
      <c r="D1249">
        <v>1.03582715988159</v>
      </c>
      <c r="E1249">
        <v>4697</v>
      </c>
    </row>
    <row r="1250" spans="1:5" x14ac:dyDescent="0.25">
      <c r="A1250">
        <f t="shared" si="19"/>
        <v>7100106.0199999996</v>
      </c>
      <c r="B1250">
        <v>71</v>
      </c>
      <c r="C1250">
        <v>106.02</v>
      </c>
      <c r="D1250">
        <v>0.91378211975097701</v>
      </c>
      <c r="E1250">
        <v>2286</v>
      </c>
    </row>
    <row r="1251" spans="1:5" x14ac:dyDescent="0.25">
      <c r="A1251">
        <f t="shared" si="19"/>
        <v>7100107</v>
      </c>
      <c r="B1251">
        <v>71</v>
      </c>
      <c r="C1251">
        <v>107</v>
      </c>
      <c r="D1251">
        <v>1.11082410812378</v>
      </c>
      <c r="E1251">
        <v>7240</v>
      </c>
    </row>
    <row r="1252" spans="1:5" x14ac:dyDescent="0.25">
      <c r="A1252">
        <f t="shared" si="19"/>
        <v>7100108.0099999998</v>
      </c>
      <c r="B1252">
        <v>71</v>
      </c>
      <c r="C1252">
        <v>108.01</v>
      </c>
      <c r="D1252">
        <v>1.04134178161621</v>
      </c>
      <c r="E1252">
        <v>2475</v>
      </c>
    </row>
    <row r="1253" spans="1:5" x14ac:dyDescent="0.25">
      <c r="A1253">
        <f t="shared" si="19"/>
        <v>7100108.0199999996</v>
      </c>
      <c r="B1253">
        <v>71</v>
      </c>
      <c r="C1253">
        <v>108.02</v>
      </c>
      <c r="D1253">
        <v>0.86273854970931996</v>
      </c>
      <c r="E1253">
        <v>3619</v>
      </c>
    </row>
    <row r="1254" spans="1:5" x14ac:dyDescent="0.25">
      <c r="A1254">
        <f t="shared" si="19"/>
        <v>7100108.0300000003</v>
      </c>
      <c r="B1254">
        <v>71</v>
      </c>
      <c r="C1254">
        <v>108.03</v>
      </c>
      <c r="D1254">
        <v>1.16835069656372</v>
      </c>
      <c r="E1254">
        <v>2456</v>
      </c>
    </row>
    <row r="1255" spans="1:5" x14ac:dyDescent="0.25">
      <c r="A1255">
        <f t="shared" si="19"/>
        <v>7100201.0099999998</v>
      </c>
      <c r="B1255">
        <v>71</v>
      </c>
      <c r="C1255">
        <v>201.01</v>
      </c>
      <c r="D1255">
        <v>1.022057056427</v>
      </c>
      <c r="E1255">
        <v>4327</v>
      </c>
    </row>
    <row r="1256" spans="1:5" x14ac:dyDescent="0.25">
      <c r="A1256">
        <f t="shared" si="19"/>
        <v>7100201.0199999996</v>
      </c>
      <c r="B1256">
        <v>71</v>
      </c>
      <c r="C1256">
        <v>201.02</v>
      </c>
      <c r="D1256">
        <v>0.88786405324935902</v>
      </c>
      <c r="E1256">
        <v>3723</v>
      </c>
    </row>
    <row r="1257" spans="1:5" x14ac:dyDescent="0.25">
      <c r="A1257">
        <f t="shared" si="19"/>
        <v>7100202</v>
      </c>
      <c r="B1257">
        <v>71</v>
      </c>
      <c r="C1257">
        <v>202</v>
      </c>
      <c r="D1257">
        <v>1.0642952919006301</v>
      </c>
      <c r="E1257">
        <v>4192</v>
      </c>
    </row>
    <row r="1258" spans="1:5" x14ac:dyDescent="0.25">
      <c r="A1258">
        <f t="shared" si="19"/>
        <v>7100203</v>
      </c>
      <c r="B1258">
        <v>71</v>
      </c>
      <c r="C1258">
        <v>203</v>
      </c>
      <c r="D1258">
        <v>0.89232611656188998</v>
      </c>
      <c r="E1258">
        <v>4392</v>
      </c>
    </row>
    <row r="1259" spans="1:5" x14ac:dyDescent="0.25">
      <c r="A1259">
        <f t="shared" si="19"/>
        <v>7100204</v>
      </c>
      <c r="B1259">
        <v>71</v>
      </c>
      <c r="C1259">
        <v>204</v>
      </c>
      <c r="D1259">
        <v>1.1290973424911499</v>
      </c>
      <c r="E1259">
        <v>2782</v>
      </c>
    </row>
    <row r="1260" spans="1:5" x14ac:dyDescent="0.25">
      <c r="A1260">
        <f t="shared" si="19"/>
        <v>7100205.0099999998</v>
      </c>
      <c r="B1260">
        <v>71</v>
      </c>
      <c r="C1260">
        <v>205.01</v>
      </c>
      <c r="D1260">
        <v>0.85367149114608798</v>
      </c>
      <c r="E1260">
        <v>2608</v>
      </c>
    </row>
    <row r="1261" spans="1:5" x14ac:dyDescent="0.25">
      <c r="A1261">
        <f t="shared" si="19"/>
        <v>7100205.0199999996</v>
      </c>
      <c r="B1261">
        <v>71</v>
      </c>
      <c r="C1261">
        <v>205.02</v>
      </c>
      <c r="D1261">
        <v>0.92248213291168202</v>
      </c>
      <c r="E1261">
        <v>4087</v>
      </c>
    </row>
    <row r="1262" spans="1:5" x14ac:dyDescent="0.25">
      <c r="A1262">
        <f t="shared" si="19"/>
        <v>7100206</v>
      </c>
      <c r="B1262">
        <v>71</v>
      </c>
      <c r="C1262">
        <v>206</v>
      </c>
      <c r="D1262">
        <v>0.89628958702087402</v>
      </c>
      <c r="E1262">
        <v>3400</v>
      </c>
    </row>
    <row r="1263" spans="1:5" x14ac:dyDescent="0.25">
      <c r="A1263">
        <f t="shared" si="19"/>
        <v>7100207</v>
      </c>
      <c r="B1263">
        <v>71</v>
      </c>
      <c r="C1263">
        <v>207</v>
      </c>
      <c r="D1263">
        <v>1.0685549974441499</v>
      </c>
      <c r="E1263">
        <v>2527</v>
      </c>
    </row>
    <row r="1264" spans="1:5" x14ac:dyDescent="0.25">
      <c r="A1264">
        <f t="shared" si="19"/>
        <v>7100208</v>
      </c>
      <c r="B1264">
        <v>71</v>
      </c>
      <c r="C1264">
        <v>208</v>
      </c>
      <c r="D1264">
        <v>0.86905068159103405</v>
      </c>
      <c r="E1264">
        <v>4363</v>
      </c>
    </row>
    <row r="1265" spans="1:5" x14ac:dyDescent="0.25">
      <c r="A1265">
        <f t="shared" si="19"/>
        <v>7100301</v>
      </c>
      <c r="B1265">
        <v>71</v>
      </c>
      <c r="C1265">
        <v>301</v>
      </c>
      <c r="D1265">
        <v>1.05190217494965</v>
      </c>
      <c r="E1265">
        <v>2196</v>
      </c>
    </row>
    <row r="1266" spans="1:5" x14ac:dyDescent="0.25">
      <c r="A1266">
        <f t="shared" si="19"/>
        <v>7100302</v>
      </c>
      <c r="B1266">
        <v>71</v>
      </c>
      <c r="C1266">
        <v>302</v>
      </c>
      <c r="D1266">
        <v>1.01730191707611</v>
      </c>
      <c r="E1266">
        <v>8151</v>
      </c>
    </row>
    <row r="1267" spans="1:5" x14ac:dyDescent="0.25">
      <c r="A1267">
        <f t="shared" si="19"/>
        <v>7100303</v>
      </c>
      <c r="B1267">
        <v>71</v>
      </c>
      <c r="C1267">
        <v>303</v>
      </c>
      <c r="D1267">
        <v>1.0010073184967001</v>
      </c>
      <c r="E1267">
        <v>2955</v>
      </c>
    </row>
    <row r="1268" spans="1:5" x14ac:dyDescent="0.25">
      <c r="A1268">
        <f t="shared" si="19"/>
        <v>7100401.0099999998</v>
      </c>
      <c r="B1268">
        <v>71</v>
      </c>
      <c r="C1268">
        <v>401.01</v>
      </c>
      <c r="D1268">
        <v>1.0723196268081701</v>
      </c>
      <c r="E1268">
        <v>9185</v>
      </c>
    </row>
    <row r="1269" spans="1:5" x14ac:dyDescent="0.25">
      <c r="A1269">
        <f t="shared" si="19"/>
        <v>7100401.0199999996</v>
      </c>
      <c r="B1269">
        <v>71</v>
      </c>
      <c r="C1269">
        <v>401.02</v>
      </c>
      <c r="D1269">
        <v>1.0043916702270499</v>
      </c>
      <c r="E1269">
        <v>6739</v>
      </c>
    </row>
    <row r="1270" spans="1:5" x14ac:dyDescent="0.25">
      <c r="A1270">
        <f t="shared" si="19"/>
        <v>7100401.0300000003</v>
      </c>
      <c r="B1270">
        <v>71</v>
      </c>
      <c r="C1270">
        <v>401.03</v>
      </c>
      <c r="D1270">
        <v>0.924732685089111</v>
      </c>
      <c r="E1270">
        <v>8863</v>
      </c>
    </row>
    <row r="1271" spans="1:5" x14ac:dyDescent="0.25">
      <c r="A1271">
        <f t="shared" si="19"/>
        <v>7100401.0499999998</v>
      </c>
      <c r="B1271">
        <v>71</v>
      </c>
      <c r="C1271">
        <v>401.05</v>
      </c>
      <c r="D1271">
        <v>1.2294778823852499</v>
      </c>
      <c r="E1271">
        <v>18974</v>
      </c>
    </row>
    <row r="1272" spans="1:5" x14ac:dyDescent="0.25">
      <c r="A1272">
        <f t="shared" si="19"/>
        <v>7100401.0599999996</v>
      </c>
      <c r="B1272">
        <v>71</v>
      </c>
      <c r="C1272">
        <v>401.06</v>
      </c>
      <c r="D1272">
        <v>1.1276488304138199</v>
      </c>
      <c r="E1272">
        <v>3699</v>
      </c>
    </row>
    <row r="1273" spans="1:5" x14ac:dyDescent="0.25">
      <c r="A1273">
        <f t="shared" si="19"/>
        <v>7100401.0700000003</v>
      </c>
      <c r="B1273">
        <v>71</v>
      </c>
      <c r="C1273">
        <v>401.07</v>
      </c>
      <c r="D1273">
        <v>1.227095246315</v>
      </c>
      <c r="E1273">
        <v>7412</v>
      </c>
    </row>
    <row r="1274" spans="1:5" x14ac:dyDescent="0.25">
      <c r="A1274">
        <f t="shared" si="19"/>
        <v>7100402.0099999998</v>
      </c>
      <c r="B1274">
        <v>71</v>
      </c>
      <c r="C1274">
        <v>402.01</v>
      </c>
      <c r="D1274">
        <v>1.0515111684799201</v>
      </c>
      <c r="E1274">
        <v>3595</v>
      </c>
    </row>
    <row r="1275" spans="1:5" x14ac:dyDescent="0.25">
      <c r="A1275">
        <f t="shared" si="19"/>
        <v>7100402.0199999996</v>
      </c>
      <c r="B1275">
        <v>71</v>
      </c>
      <c r="C1275">
        <v>402.02</v>
      </c>
      <c r="D1275">
        <v>1.0470873117446899</v>
      </c>
      <c r="E1275">
        <v>2593</v>
      </c>
    </row>
    <row r="1276" spans="1:5" x14ac:dyDescent="0.25">
      <c r="A1276">
        <f t="shared" si="19"/>
        <v>7100402.0300000003</v>
      </c>
      <c r="B1276">
        <v>71</v>
      </c>
      <c r="C1276">
        <v>402.03</v>
      </c>
      <c r="D1276">
        <v>1.00075423717499</v>
      </c>
      <c r="E1276">
        <v>7935</v>
      </c>
    </row>
    <row r="1277" spans="1:5" x14ac:dyDescent="0.25">
      <c r="A1277">
        <f t="shared" si="19"/>
        <v>7100402.04</v>
      </c>
      <c r="B1277">
        <v>71</v>
      </c>
      <c r="C1277">
        <v>402.04</v>
      </c>
      <c r="D1277">
        <v>0.95518594980239901</v>
      </c>
      <c r="E1277">
        <v>6072</v>
      </c>
    </row>
    <row r="1278" spans="1:5" x14ac:dyDescent="0.25">
      <c r="A1278">
        <f t="shared" si="19"/>
        <v>7100403.0099999998</v>
      </c>
      <c r="B1278">
        <v>71</v>
      </c>
      <c r="C1278">
        <v>403.01</v>
      </c>
      <c r="D1278">
        <v>0.890508353710175</v>
      </c>
      <c r="E1278">
        <v>4182</v>
      </c>
    </row>
    <row r="1279" spans="1:5" x14ac:dyDescent="0.25">
      <c r="A1279">
        <f t="shared" si="19"/>
        <v>7100403.0199999996</v>
      </c>
      <c r="B1279">
        <v>71</v>
      </c>
      <c r="C1279">
        <v>403.02</v>
      </c>
      <c r="D1279">
        <v>1.0783708095550499</v>
      </c>
      <c r="E1279">
        <v>2473</v>
      </c>
    </row>
    <row r="1280" spans="1:5" x14ac:dyDescent="0.25">
      <c r="A1280">
        <f t="shared" si="19"/>
        <v>7100403.0300000003</v>
      </c>
      <c r="B1280">
        <v>71</v>
      </c>
      <c r="C1280">
        <v>403.03</v>
      </c>
      <c r="D1280">
        <v>0.98961275815963701</v>
      </c>
      <c r="E1280">
        <v>2195</v>
      </c>
    </row>
    <row r="1281" spans="1:5" x14ac:dyDescent="0.25">
      <c r="A1281">
        <f t="shared" si="19"/>
        <v>7100403.04</v>
      </c>
      <c r="B1281">
        <v>71</v>
      </c>
      <c r="C1281">
        <v>403.04</v>
      </c>
      <c r="D1281">
        <v>0.88914990425109897</v>
      </c>
      <c r="E1281">
        <v>4535</v>
      </c>
    </row>
    <row r="1282" spans="1:5" x14ac:dyDescent="0.25">
      <c r="A1282">
        <f t="shared" si="19"/>
        <v>7100403.0499999998</v>
      </c>
      <c r="B1282">
        <v>71</v>
      </c>
      <c r="C1282">
        <v>403.05</v>
      </c>
      <c r="D1282">
        <v>0.90796399116516102</v>
      </c>
      <c r="E1282">
        <v>3793</v>
      </c>
    </row>
    <row r="1283" spans="1:5" x14ac:dyDescent="0.25">
      <c r="A1283">
        <f t="shared" ref="A1283:A1346" si="20">B1283*100000+C1283</f>
        <v>7100403.0599999996</v>
      </c>
      <c r="B1283">
        <v>71</v>
      </c>
      <c r="C1283">
        <v>403.06</v>
      </c>
      <c r="D1283">
        <v>1.0068085193634</v>
      </c>
      <c r="E1283">
        <v>10761</v>
      </c>
    </row>
    <row r="1284" spans="1:5" x14ac:dyDescent="0.25">
      <c r="A1284">
        <f t="shared" si="20"/>
        <v>7100403.0700000003</v>
      </c>
      <c r="B1284">
        <v>71</v>
      </c>
      <c r="C1284">
        <v>403.07</v>
      </c>
      <c r="D1284">
        <v>0.97157824039459195</v>
      </c>
      <c r="E1284">
        <v>1523</v>
      </c>
    </row>
    <row r="1285" spans="1:5" x14ac:dyDescent="0.25">
      <c r="A1285">
        <f t="shared" si="20"/>
        <v>7100403.0800000001</v>
      </c>
      <c r="B1285">
        <v>71</v>
      </c>
      <c r="C1285">
        <v>403.08</v>
      </c>
      <c r="D1285">
        <v>0.92752557992935203</v>
      </c>
      <c r="E1285">
        <v>843</v>
      </c>
    </row>
    <row r="1286" spans="1:5" x14ac:dyDescent="0.25">
      <c r="A1286">
        <f t="shared" si="20"/>
        <v>7100501.0099999998</v>
      </c>
      <c r="B1286">
        <v>71</v>
      </c>
      <c r="C1286">
        <v>501.01</v>
      </c>
      <c r="D1286">
        <v>1.1085909605026201</v>
      </c>
      <c r="E1286">
        <v>5854</v>
      </c>
    </row>
    <row r="1287" spans="1:5" x14ac:dyDescent="0.25">
      <c r="A1287">
        <f t="shared" si="20"/>
        <v>7100501.0199999996</v>
      </c>
      <c r="B1287">
        <v>71</v>
      </c>
      <c r="C1287">
        <v>501.02</v>
      </c>
      <c r="D1287">
        <v>1.0100005865096999</v>
      </c>
      <c r="E1287">
        <v>3337</v>
      </c>
    </row>
    <row r="1288" spans="1:5" x14ac:dyDescent="0.25">
      <c r="A1288">
        <f t="shared" si="20"/>
        <v>7100502.0099999998</v>
      </c>
      <c r="B1288">
        <v>71</v>
      </c>
      <c r="C1288">
        <v>502.01</v>
      </c>
      <c r="D1288">
        <v>1.1089769601821899</v>
      </c>
      <c r="E1288">
        <v>13975</v>
      </c>
    </row>
    <row r="1289" spans="1:5" x14ac:dyDescent="0.25">
      <c r="A1289">
        <f t="shared" si="20"/>
        <v>7100502.0199999996</v>
      </c>
      <c r="B1289">
        <v>71</v>
      </c>
      <c r="C1289">
        <v>502.02</v>
      </c>
      <c r="D1289">
        <v>1.01875948905945</v>
      </c>
      <c r="E1289">
        <v>8626</v>
      </c>
    </row>
    <row r="1290" spans="1:5" x14ac:dyDescent="0.25">
      <c r="A1290">
        <f t="shared" si="20"/>
        <v>7100502.0300000003</v>
      </c>
      <c r="B1290">
        <v>71</v>
      </c>
      <c r="C1290">
        <v>502.03</v>
      </c>
      <c r="D1290">
        <v>1.08797407150269</v>
      </c>
      <c r="E1290">
        <v>3600</v>
      </c>
    </row>
    <row r="1291" spans="1:5" x14ac:dyDescent="0.25">
      <c r="A1291">
        <f t="shared" si="20"/>
        <v>7100503.04</v>
      </c>
      <c r="B1291">
        <v>71</v>
      </c>
      <c r="C1291">
        <v>503.04</v>
      </c>
      <c r="D1291">
        <v>1.1652407646179199</v>
      </c>
      <c r="E1291">
        <v>8622</v>
      </c>
    </row>
    <row r="1292" spans="1:5" x14ac:dyDescent="0.25">
      <c r="A1292">
        <f t="shared" si="20"/>
        <v>7100503.0499999998</v>
      </c>
      <c r="B1292">
        <v>71</v>
      </c>
      <c r="C1292">
        <v>503.05</v>
      </c>
      <c r="D1292">
        <v>1.6260777711868299</v>
      </c>
      <c r="E1292">
        <v>2612</v>
      </c>
    </row>
    <row r="1293" spans="1:5" x14ac:dyDescent="0.25">
      <c r="A1293">
        <f t="shared" si="20"/>
        <v>7100503.0599999996</v>
      </c>
      <c r="B1293">
        <v>71</v>
      </c>
      <c r="C1293">
        <v>503.06</v>
      </c>
      <c r="D1293">
        <v>0.97465717792510997</v>
      </c>
      <c r="E1293">
        <v>1862</v>
      </c>
    </row>
    <row r="1294" spans="1:5" x14ac:dyDescent="0.25">
      <c r="A1294">
        <f t="shared" si="20"/>
        <v>7100503.0700000003</v>
      </c>
      <c r="B1294">
        <v>71</v>
      </c>
      <c r="C1294">
        <v>503.07</v>
      </c>
      <c r="D1294">
        <v>1.3897744417190601</v>
      </c>
      <c r="E1294">
        <v>3027</v>
      </c>
    </row>
    <row r="1295" spans="1:5" x14ac:dyDescent="0.25">
      <c r="A1295">
        <f t="shared" si="20"/>
        <v>7100503.0800000001</v>
      </c>
      <c r="B1295">
        <v>71</v>
      </c>
      <c r="C1295">
        <v>503.08</v>
      </c>
      <c r="D1295">
        <v>1.0665919780731199</v>
      </c>
      <c r="E1295">
        <v>5946</v>
      </c>
    </row>
    <row r="1296" spans="1:5" x14ac:dyDescent="0.25">
      <c r="A1296">
        <f t="shared" si="20"/>
        <v>7100503.0899999999</v>
      </c>
      <c r="B1296">
        <v>71</v>
      </c>
      <c r="C1296">
        <v>503.09</v>
      </c>
      <c r="D1296">
        <v>1.0871391296386701</v>
      </c>
      <c r="E1296">
        <v>6661</v>
      </c>
    </row>
    <row r="1297" spans="1:5" x14ac:dyDescent="0.25">
      <c r="A1297">
        <f t="shared" si="20"/>
        <v>7100503.0999999996</v>
      </c>
      <c r="B1297">
        <v>71</v>
      </c>
      <c r="C1297">
        <v>503.1</v>
      </c>
      <c r="D1297">
        <v>1.16060566902161</v>
      </c>
      <c r="E1297">
        <v>3675</v>
      </c>
    </row>
    <row r="1298" spans="1:5" x14ac:dyDescent="0.25">
      <c r="A1298">
        <f t="shared" si="20"/>
        <v>7100504</v>
      </c>
      <c r="B1298">
        <v>71</v>
      </c>
      <c r="C1298">
        <v>504</v>
      </c>
      <c r="D1298">
        <v>0.95707213878631603</v>
      </c>
      <c r="E1298">
        <v>7267</v>
      </c>
    </row>
    <row r="1299" spans="1:5" x14ac:dyDescent="0.25">
      <c r="A1299">
        <f t="shared" si="20"/>
        <v>7100505</v>
      </c>
      <c r="B1299">
        <v>71</v>
      </c>
      <c r="C1299">
        <v>505</v>
      </c>
      <c r="D1299">
        <v>0.99401432275772095</v>
      </c>
      <c r="E1299">
        <v>5927</v>
      </c>
    </row>
    <row r="1300" spans="1:5" x14ac:dyDescent="0.25">
      <c r="A1300">
        <f t="shared" si="20"/>
        <v>7100506</v>
      </c>
      <c r="B1300">
        <v>71</v>
      </c>
      <c r="C1300">
        <v>506</v>
      </c>
      <c r="D1300">
        <v>1.0277360677719101</v>
      </c>
      <c r="E1300">
        <v>8215</v>
      </c>
    </row>
    <row r="1301" spans="1:5" x14ac:dyDescent="0.25">
      <c r="A1301">
        <f t="shared" si="20"/>
        <v>7100601.0099999998</v>
      </c>
      <c r="B1301">
        <v>71</v>
      </c>
      <c r="C1301">
        <v>601.01</v>
      </c>
      <c r="D1301">
        <v>0.98806470632553101</v>
      </c>
      <c r="E1301">
        <v>1036</v>
      </c>
    </row>
    <row r="1302" spans="1:5" x14ac:dyDescent="0.25">
      <c r="A1302">
        <f t="shared" si="20"/>
        <v>7100601.0199999996</v>
      </c>
      <c r="B1302">
        <v>71</v>
      </c>
      <c r="C1302">
        <v>601.02</v>
      </c>
      <c r="D1302">
        <v>1.09275043010712</v>
      </c>
      <c r="E1302">
        <v>2489</v>
      </c>
    </row>
    <row r="1303" spans="1:5" x14ac:dyDescent="0.25">
      <c r="A1303">
        <f t="shared" si="20"/>
        <v>7100602</v>
      </c>
      <c r="B1303">
        <v>71</v>
      </c>
      <c r="C1303">
        <v>602</v>
      </c>
      <c r="D1303">
        <v>1.1097398996353101</v>
      </c>
      <c r="E1303">
        <v>3981</v>
      </c>
    </row>
    <row r="1304" spans="1:5" x14ac:dyDescent="0.25">
      <c r="A1304">
        <f t="shared" si="20"/>
        <v>7100603</v>
      </c>
      <c r="B1304">
        <v>71</v>
      </c>
      <c r="C1304">
        <v>603</v>
      </c>
      <c r="D1304">
        <v>1.21526443958282</v>
      </c>
      <c r="E1304">
        <v>1188</v>
      </c>
    </row>
    <row r="1305" spans="1:5" x14ac:dyDescent="0.25">
      <c r="A1305">
        <f t="shared" si="20"/>
        <v>7100701</v>
      </c>
      <c r="B1305">
        <v>71</v>
      </c>
      <c r="C1305">
        <v>701</v>
      </c>
      <c r="D1305">
        <v>0.997020363807678</v>
      </c>
      <c r="E1305">
        <v>4916</v>
      </c>
    </row>
    <row r="1306" spans="1:5" x14ac:dyDescent="0.25">
      <c r="A1306">
        <f t="shared" si="20"/>
        <v>7100702</v>
      </c>
      <c r="B1306">
        <v>71</v>
      </c>
      <c r="C1306">
        <v>702</v>
      </c>
      <c r="D1306">
        <v>1.01413309574127</v>
      </c>
      <c r="E1306">
        <v>3727</v>
      </c>
    </row>
    <row r="1307" spans="1:5" x14ac:dyDescent="0.25">
      <c r="A1307">
        <f t="shared" si="20"/>
        <v>7100801</v>
      </c>
      <c r="B1307">
        <v>71</v>
      </c>
      <c r="C1307">
        <v>801</v>
      </c>
      <c r="D1307">
        <v>1.27226233482361</v>
      </c>
      <c r="E1307">
        <v>139</v>
      </c>
    </row>
    <row r="1308" spans="1:5" x14ac:dyDescent="0.25">
      <c r="A1308">
        <f t="shared" si="20"/>
        <v>7100802.0099999998</v>
      </c>
      <c r="B1308">
        <v>71</v>
      </c>
      <c r="C1308">
        <v>802.01</v>
      </c>
      <c r="D1308">
        <v>1.3592725992202801</v>
      </c>
      <c r="E1308">
        <v>3740</v>
      </c>
    </row>
    <row r="1309" spans="1:5" x14ac:dyDescent="0.25">
      <c r="A1309">
        <f t="shared" si="20"/>
        <v>7100802.0199999996</v>
      </c>
      <c r="B1309">
        <v>71</v>
      </c>
      <c r="C1309">
        <v>802.02</v>
      </c>
      <c r="D1309">
        <v>1.25399589538574</v>
      </c>
      <c r="E1309">
        <v>1986</v>
      </c>
    </row>
    <row r="1310" spans="1:5" x14ac:dyDescent="0.25">
      <c r="A1310">
        <f t="shared" si="20"/>
        <v>7100901</v>
      </c>
      <c r="B1310">
        <v>71</v>
      </c>
      <c r="C1310">
        <v>901</v>
      </c>
      <c r="D1310">
        <v>1.1843957901001001</v>
      </c>
      <c r="E1310">
        <v>666</v>
      </c>
    </row>
    <row r="1311" spans="1:5" x14ac:dyDescent="0.25">
      <c r="A1311">
        <f t="shared" si="20"/>
        <v>7300002</v>
      </c>
      <c r="B1311">
        <v>73</v>
      </c>
      <c r="C1311">
        <v>2</v>
      </c>
      <c r="D1311">
        <v>0.89234799146652199</v>
      </c>
      <c r="E1311">
        <v>2764</v>
      </c>
    </row>
    <row r="1312" spans="1:5" x14ac:dyDescent="0.25">
      <c r="A1312">
        <f t="shared" si="20"/>
        <v>7300003.0099999998</v>
      </c>
      <c r="B1312">
        <v>73</v>
      </c>
      <c r="C1312">
        <v>3.01</v>
      </c>
      <c r="D1312">
        <v>0.96192765235900901</v>
      </c>
      <c r="E1312">
        <v>1496</v>
      </c>
    </row>
    <row r="1313" spans="1:5" x14ac:dyDescent="0.25">
      <c r="A1313">
        <f t="shared" si="20"/>
        <v>7300003.0199999996</v>
      </c>
      <c r="B1313">
        <v>73</v>
      </c>
      <c r="C1313">
        <v>3.02</v>
      </c>
      <c r="D1313">
        <v>1.11996102333069</v>
      </c>
      <c r="E1313">
        <v>2083</v>
      </c>
    </row>
    <row r="1314" spans="1:5" x14ac:dyDescent="0.25">
      <c r="A1314">
        <f t="shared" si="20"/>
        <v>7300003.0300000003</v>
      </c>
      <c r="B1314">
        <v>73</v>
      </c>
      <c r="C1314">
        <v>3.03</v>
      </c>
      <c r="D1314">
        <v>0.82646358013153098</v>
      </c>
      <c r="E1314">
        <v>3265</v>
      </c>
    </row>
    <row r="1315" spans="1:5" x14ac:dyDescent="0.25">
      <c r="A1315">
        <f t="shared" si="20"/>
        <v>7300004</v>
      </c>
      <c r="B1315">
        <v>73</v>
      </c>
      <c r="C1315">
        <v>4</v>
      </c>
      <c r="D1315">
        <v>0.44137486815452598</v>
      </c>
      <c r="E1315">
        <v>2960</v>
      </c>
    </row>
    <row r="1316" spans="1:5" x14ac:dyDescent="0.25">
      <c r="A1316">
        <f t="shared" si="20"/>
        <v>7300005</v>
      </c>
      <c r="B1316">
        <v>73</v>
      </c>
      <c r="C1316">
        <v>5</v>
      </c>
      <c r="D1316">
        <v>0.51521855592727706</v>
      </c>
      <c r="E1316">
        <v>2154</v>
      </c>
    </row>
    <row r="1317" spans="1:5" x14ac:dyDescent="0.25">
      <c r="A1317">
        <f t="shared" si="20"/>
        <v>7300006</v>
      </c>
      <c r="B1317">
        <v>73</v>
      </c>
      <c r="C1317">
        <v>6</v>
      </c>
      <c r="D1317">
        <v>0.60996353626251198</v>
      </c>
      <c r="E1317">
        <v>4574</v>
      </c>
    </row>
    <row r="1318" spans="1:5" x14ac:dyDescent="0.25">
      <c r="A1318">
        <f t="shared" si="20"/>
        <v>7300007</v>
      </c>
      <c r="B1318">
        <v>73</v>
      </c>
      <c r="C1318">
        <v>7</v>
      </c>
      <c r="D1318">
        <v>0.83249777555465698</v>
      </c>
      <c r="E1318">
        <v>2054</v>
      </c>
    </row>
    <row r="1319" spans="1:5" x14ac:dyDescent="0.25">
      <c r="A1319">
        <f t="shared" si="20"/>
        <v>7300008</v>
      </c>
      <c r="B1319">
        <v>73</v>
      </c>
      <c r="C1319">
        <v>8</v>
      </c>
      <c r="D1319">
        <v>1.0854685306549099</v>
      </c>
      <c r="E1319">
        <v>2577</v>
      </c>
    </row>
    <row r="1320" spans="1:5" x14ac:dyDescent="0.25">
      <c r="A1320">
        <f t="shared" si="20"/>
        <v>7300009.0099999998</v>
      </c>
      <c r="B1320">
        <v>73</v>
      </c>
      <c r="C1320">
        <v>9.01</v>
      </c>
      <c r="D1320">
        <v>1.0605093240737899</v>
      </c>
      <c r="E1320">
        <v>6382</v>
      </c>
    </row>
    <row r="1321" spans="1:5" x14ac:dyDescent="0.25">
      <c r="A1321">
        <f t="shared" si="20"/>
        <v>7300009.0199999996</v>
      </c>
      <c r="B1321">
        <v>73</v>
      </c>
      <c r="C1321">
        <v>9.02</v>
      </c>
      <c r="D1321">
        <v>0.97348827123642001</v>
      </c>
      <c r="E1321">
        <v>7253</v>
      </c>
    </row>
    <row r="1322" spans="1:5" x14ac:dyDescent="0.25">
      <c r="A1322">
        <f t="shared" si="20"/>
        <v>7300010.0099999998</v>
      </c>
      <c r="B1322">
        <v>73</v>
      </c>
      <c r="C1322">
        <v>10.01</v>
      </c>
      <c r="D1322">
        <v>0.52024912834167503</v>
      </c>
      <c r="E1322">
        <v>2804</v>
      </c>
    </row>
    <row r="1323" spans="1:5" x14ac:dyDescent="0.25">
      <c r="A1323">
        <f t="shared" si="20"/>
        <v>7300010.0199999996</v>
      </c>
      <c r="B1323">
        <v>73</v>
      </c>
      <c r="C1323">
        <v>10.02</v>
      </c>
      <c r="D1323">
        <v>0.86190932989120495</v>
      </c>
      <c r="E1323">
        <v>1676</v>
      </c>
    </row>
    <row r="1324" spans="1:5" x14ac:dyDescent="0.25">
      <c r="A1324">
        <f t="shared" si="20"/>
        <v>7300011.0099999998</v>
      </c>
      <c r="B1324">
        <v>73</v>
      </c>
      <c r="C1324">
        <v>11.01</v>
      </c>
      <c r="D1324">
        <v>0.47909587621688798</v>
      </c>
      <c r="E1324">
        <v>2115</v>
      </c>
    </row>
    <row r="1325" spans="1:5" x14ac:dyDescent="0.25">
      <c r="A1325">
        <f t="shared" si="20"/>
        <v>7300011.0199999996</v>
      </c>
      <c r="B1325">
        <v>73</v>
      </c>
      <c r="C1325">
        <v>11.02</v>
      </c>
      <c r="D1325">
        <v>0.89082783460617099</v>
      </c>
      <c r="E1325">
        <v>2069</v>
      </c>
    </row>
    <row r="1326" spans="1:5" x14ac:dyDescent="0.25">
      <c r="A1326">
        <f t="shared" si="20"/>
        <v>7300012</v>
      </c>
      <c r="B1326">
        <v>73</v>
      </c>
      <c r="C1326">
        <v>12</v>
      </c>
      <c r="D1326">
        <v>0.61183273792266801</v>
      </c>
      <c r="E1326">
        <v>896</v>
      </c>
    </row>
    <row r="1327" spans="1:5" x14ac:dyDescent="0.25">
      <c r="A1327">
        <f t="shared" si="20"/>
        <v>7300014</v>
      </c>
      <c r="B1327">
        <v>73</v>
      </c>
      <c r="C1327">
        <v>14</v>
      </c>
      <c r="D1327">
        <v>0.63487696647643999</v>
      </c>
      <c r="E1327">
        <v>8498</v>
      </c>
    </row>
    <row r="1328" spans="1:5" x14ac:dyDescent="0.25">
      <c r="A1328">
        <f t="shared" si="20"/>
        <v>7300015</v>
      </c>
      <c r="B1328">
        <v>73</v>
      </c>
      <c r="C1328">
        <v>15</v>
      </c>
      <c r="D1328">
        <v>0.88777476549148604</v>
      </c>
      <c r="E1328">
        <v>4879</v>
      </c>
    </row>
    <row r="1329" spans="1:5" x14ac:dyDescent="0.25">
      <c r="A1329">
        <f t="shared" si="20"/>
        <v>7300016.0099999998</v>
      </c>
      <c r="B1329">
        <v>73</v>
      </c>
      <c r="C1329">
        <v>16.010000000000002</v>
      </c>
      <c r="D1329">
        <v>0.965445756912231</v>
      </c>
      <c r="E1329">
        <v>3494</v>
      </c>
    </row>
    <row r="1330" spans="1:5" x14ac:dyDescent="0.25">
      <c r="A1330">
        <f t="shared" si="20"/>
        <v>7300016.0199999996</v>
      </c>
      <c r="B1330">
        <v>73</v>
      </c>
      <c r="C1330">
        <v>16.02</v>
      </c>
      <c r="D1330">
        <v>1.2642635107040401</v>
      </c>
      <c r="E1330">
        <v>3447</v>
      </c>
    </row>
    <row r="1331" spans="1:5" x14ac:dyDescent="0.25">
      <c r="A1331">
        <f t="shared" si="20"/>
        <v>7300017</v>
      </c>
      <c r="B1331">
        <v>73</v>
      </c>
      <c r="C1331">
        <v>17</v>
      </c>
      <c r="D1331">
        <v>1.3256578445434599</v>
      </c>
      <c r="E1331">
        <v>6312</v>
      </c>
    </row>
    <row r="1332" spans="1:5" x14ac:dyDescent="0.25">
      <c r="A1332">
        <f t="shared" si="20"/>
        <v>7300018.0099999998</v>
      </c>
      <c r="B1332">
        <v>73</v>
      </c>
      <c r="C1332">
        <v>18.010000000000002</v>
      </c>
      <c r="D1332">
        <v>0.80217075347900402</v>
      </c>
      <c r="E1332">
        <v>3573</v>
      </c>
    </row>
    <row r="1333" spans="1:5" x14ac:dyDescent="0.25">
      <c r="A1333">
        <f t="shared" si="20"/>
        <v>7300018.0199999996</v>
      </c>
      <c r="B1333">
        <v>73</v>
      </c>
      <c r="C1333">
        <v>18.02</v>
      </c>
      <c r="D1333">
        <v>0.79160219430923495</v>
      </c>
      <c r="E1333">
        <v>4676</v>
      </c>
    </row>
    <row r="1334" spans="1:5" x14ac:dyDescent="0.25">
      <c r="A1334">
        <f t="shared" si="20"/>
        <v>7300019</v>
      </c>
      <c r="B1334">
        <v>73</v>
      </c>
      <c r="C1334">
        <v>19</v>
      </c>
      <c r="D1334">
        <v>0.75175535678863503</v>
      </c>
      <c r="E1334">
        <v>7903</v>
      </c>
    </row>
    <row r="1335" spans="1:5" x14ac:dyDescent="0.25">
      <c r="A1335">
        <f t="shared" si="20"/>
        <v>7300020.0099999998</v>
      </c>
      <c r="B1335">
        <v>73</v>
      </c>
      <c r="C1335">
        <v>20.010000000000002</v>
      </c>
      <c r="D1335">
        <v>0.53998804092407204</v>
      </c>
      <c r="E1335">
        <v>7021</v>
      </c>
    </row>
    <row r="1336" spans="1:5" x14ac:dyDescent="0.25">
      <c r="A1336">
        <f t="shared" si="20"/>
        <v>7300020.0199999996</v>
      </c>
      <c r="B1336">
        <v>73</v>
      </c>
      <c r="C1336">
        <v>20.02</v>
      </c>
      <c r="D1336">
        <v>0.58222740888595603</v>
      </c>
      <c r="E1336">
        <v>10925</v>
      </c>
    </row>
    <row r="1337" spans="1:5" x14ac:dyDescent="0.25">
      <c r="A1337">
        <f t="shared" si="20"/>
        <v>7300021.0099999998</v>
      </c>
      <c r="B1337">
        <v>73</v>
      </c>
      <c r="C1337">
        <v>21.01</v>
      </c>
      <c r="D1337">
        <v>0.88550835847854603</v>
      </c>
      <c r="E1337">
        <v>4936</v>
      </c>
    </row>
    <row r="1338" spans="1:5" x14ac:dyDescent="0.25">
      <c r="A1338">
        <f t="shared" si="20"/>
        <v>7300021.0199999996</v>
      </c>
      <c r="B1338">
        <v>73</v>
      </c>
      <c r="C1338">
        <v>21.02</v>
      </c>
      <c r="D1338">
        <v>0.60697895288467396</v>
      </c>
      <c r="E1338">
        <v>10641</v>
      </c>
    </row>
    <row r="1339" spans="1:5" x14ac:dyDescent="0.25">
      <c r="A1339">
        <f t="shared" si="20"/>
        <v>7300022.0099999998</v>
      </c>
      <c r="B1339">
        <v>73</v>
      </c>
      <c r="C1339">
        <v>22.01</v>
      </c>
      <c r="D1339">
        <v>0.87093096971511796</v>
      </c>
      <c r="E1339">
        <v>4740</v>
      </c>
    </row>
    <row r="1340" spans="1:5" x14ac:dyDescent="0.25">
      <c r="A1340">
        <f t="shared" si="20"/>
        <v>7300022.0300000003</v>
      </c>
      <c r="B1340">
        <v>73</v>
      </c>
      <c r="C1340">
        <v>22.03</v>
      </c>
      <c r="D1340">
        <v>1.0820280313491799</v>
      </c>
      <c r="E1340">
        <v>8325</v>
      </c>
    </row>
    <row r="1341" spans="1:5" x14ac:dyDescent="0.25">
      <c r="A1341">
        <f t="shared" si="20"/>
        <v>7300022.04</v>
      </c>
      <c r="B1341">
        <v>73</v>
      </c>
      <c r="C1341">
        <v>22.04</v>
      </c>
      <c r="D1341">
        <v>0.95732140541076705</v>
      </c>
      <c r="E1341">
        <v>7408</v>
      </c>
    </row>
    <row r="1342" spans="1:5" x14ac:dyDescent="0.25">
      <c r="A1342">
        <f t="shared" si="20"/>
        <v>7300023.0199999996</v>
      </c>
      <c r="B1342">
        <v>73</v>
      </c>
      <c r="C1342">
        <v>23.02</v>
      </c>
      <c r="D1342">
        <v>1.1783076524734499</v>
      </c>
      <c r="E1342">
        <v>3305</v>
      </c>
    </row>
    <row r="1343" spans="1:5" x14ac:dyDescent="0.25">
      <c r="A1343">
        <f t="shared" si="20"/>
        <v>7300023.0300000003</v>
      </c>
      <c r="B1343">
        <v>73</v>
      </c>
      <c r="C1343">
        <v>23.03</v>
      </c>
      <c r="D1343">
        <v>1.1658679246902499</v>
      </c>
      <c r="E1343">
        <v>3642</v>
      </c>
    </row>
    <row r="1344" spans="1:5" x14ac:dyDescent="0.25">
      <c r="A1344">
        <f t="shared" si="20"/>
        <v>7300023.04</v>
      </c>
      <c r="B1344">
        <v>73</v>
      </c>
      <c r="C1344">
        <v>23.04</v>
      </c>
      <c r="D1344">
        <v>0.82828420400619496</v>
      </c>
      <c r="E1344">
        <v>2623</v>
      </c>
    </row>
    <row r="1345" spans="1:5" x14ac:dyDescent="0.25">
      <c r="A1345">
        <f t="shared" si="20"/>
        <v>7300024.0300000003</v>
      </c>
      <c r="B1345">
        <v>73</v>
      </c>
      <c r="C1345">
        <v>24.03</v>
      </c>
      <c r="D1345">
        <v>1.12360763549805</v>
      </c>
      <c r="E1345">
        <v>2519</v>
      </c>
    </row>
    <row r="1346" spans="1:5" x14ac:dyDescent="0.25">
      <c r="A1346">
        <f t="shared" si="20"/>
        <v>7300024.0499999998</v>
      </c>
      <c r="B1346">
        <v>73</v>
      </c>
      <c r="C1346">
        <v>24.05</v>
      </c>
      <c r="D1346">
        <v>1.28360843658447</v>
      </c>
      <c r="E1346">
        <v>12800</v>
      </c>
    </row>
    <row r="1347" spans="1:5" x14ac:dyDescent="0.25">
      <c r="A1347">
        <f t="shared" ref="A1347:A1410" si="21">B1347*100000+C1347</f>
        <v>7300024.0700000003</v>
      </c>
      <c r="B1347">
        <v>73</v>
      </c>
      <c r="C1347">
        <v>24.07</v>
      </c>
      <c r="D1347">
        <v>1.5085377693176301</v>
      </c>
      <c r="E1347">
        <v>9164</v>
      </c>
    </row>
    <row r="1348" spans="1:5" x14ac:dyDescent="0.25">
      <c r="A1348">
        <f t="shared" si="21"/>
        <v>7300024.0800000001</v>
      </c>
      <c r="B1348">
        <v>73</v>
      </c>
      <c r="C1348">
        <v>24.08</v>
      </c>
      <c r="D1348">
        <v>1.1967083215713501</v>
      </c>
      <c r="E1348">
        <v>7483</v>
      </c>
    </row>
    <row r="1349" spans="1:5" x14ac:dyDescent="0.25">
      <c r="A1349">
        <f t="shared" si="21"/>
        <v>7300024.0899999999</v>
      </c>
      <c r="B1349">
        <v>73</v>
      </c>
      <c r="C1349">
        <v>24.09</v>
      </c>
      <c r="D1349">
        <v>1.2641528844833401</v>
      </c>
      <c r="E1349">
        <v>8507</v>
      </c>
    </row>
    <row r="1350" spans="1:5" x14ac:dyDescent="0.25">
      <c r="A1350">
        <f t="shared" si="21"/>
        <v>7300024.0999999996</v>
      </c>
      <c r="B1350">
        <v>73</v>
      </c>
      <c r="C1350">
        <v>24.1</v>
      </c>
      <c r="D1350">
        <v>1.12781238555908</v>
      </c>
      <c r="E1350">
        <v>5396</v>
      </c>
    </row>
    <row r="1351" spans="1:5" x14ac:dyDescent="0.25">
      <c r="A1351">
        <f t="shared" si="21"/>
        <v>7300025.0199999996</v>
      </c>
      <c r="B1351">
        <v>73</v>
      </c>
      <c r="C1351">
        <v>25.02</v>
      </c>
      <c r="D1351">
        <v>1.25559961795807</v>
      </c>
      <c r="E1351">
        <v>10982</v>
      </c>
    </row>
    <row r="1352" spans="1:5" x14ac:dyDescent="0.25">
      <c r="A1352">
        <f t="shared" si="21"/>
        <v>7300025.04</v>
      </c>
      <c r="B1352">
        <v>73</v>
      </c>
      <c r="C1352">
        <v>25.04</v>
      </c>
      <c r="D1352">
        <v>1.04017674922943</v>
      </c>
      <c r="E1352">
        <v>10461</v>
      </c>
    </row>
    <row r="1353" spans="1:5" x14ac:dyDescent="0.25">
      <c r="A1353">
        <f t="shared" si="21"/>
        <v>7300025.0499999998</v>
      </c>
      <c r="B1353">
        <v>73</v>
      </c>
      <c r="C1353">
        <v>25.05</v>
      </c>
      <c r="D1353">
        <v>0.96030795574188199</v>
      </c>
      <c r="E1353">
        <v>5346</v>
      </c>
    </row>
    <row r="1354" spans="1:5" x14ac:dyDescent="0.25">
      <c r="A1354">
        <f t="shared" si="21"/>
        <v>7300025.0599999996</v>
      </c>
      <c r="B1354">
        <v>73</v>
      </c>
      <c r="C1354">
        <v>25.06</v>
      </c>
      <c r="D1354">
        <v>1.35799849033356</v>
      </c>
      <c r="E1354">
        <v>8215</v>
      </c>
    </row>
    <row r="1355" spans="1:5" x14ac:dyDescent="0.25">
      <c r="A1355">
        <f t="shared" si="21"/>
        <v>7300026.0099999998</v>
      </c>
      <c r="B1355">
        <v>73</v>
      </c>
      <c r="C1355">
        <v>26.01</v>
      </c>
      <c r="D1355">
        <v>1.2455537319183301</v>
      </c>
      <c r="E1355">
        <v>5558</v>
      </c>
    </row>
    <row r="1356" spans="1:5" x14ac:dyDescent="0.25">
      <c r="A1356">
        <f t="shared" si="21"/>
        <v>7300026.0199999996</v>
      </c>
      <c r="B1356">
        <v>73</v>
      </c>
      <c r="C1356">
        <v>26.02</v>
      </c>
      <c r="D1356">
        <v>0.95836061239242598</v>
      </c>
      <c r="E1356">
        <v>7182</v>
      </c>
    </row>
    <row r="1357" spans="1:5" x14ac:dyDescent="0.25">
      <c r="A1357">
        <f t="shared" si="21"/>
        <v>7300027</v>
      </c>
      <c r="B1357">
        <v>73</v>
      </c>
      <c r="C1357">
        <v>27</v>
      </c>
      <c r="D1357">
        <v>0.89309453964233398</v>
      </c>
      <c r="E1357">
        <v>8845</v>
      </c>
    </row>
    <row r="1358" spans="1:5" x14ac:dyDescent="0.25">
      <c r="A1358">
        <f t="shared" si="21"/>
        <v>7509701</v>
      </c>
      <c r="B1358">
        <v>75</v>
      </c>
      <c r="C1358">
        <v>9701</v>
      </c>
      <c r="D1358">
        <v>0.86944693326950095</v>
      </c>
      <c r="E1358">
        <v>9324</v>
      </c>
    </row>
    <row r="1359" spans="1:5" x14ac:dyDescent="0.25">
      <c r="A1359">
        <f t="shared" si="21"/>
        <v>7509702</v>
      </c>
      <c r="B1359">
        <v>75</v>
      </c>
      <c r="C1359">
        <v>9702</v>
      </c>
      <c r="D1359">
        <v>0.76736706495285001</v>
      </c>
      <c r="E1359">
        <v>4079</v>
      </c>
    </row>
    <row r="1360" spans="1:5" x14ac:dyDescent="0.25">
      <c r="A1360">
        <f t="shared" si="21"/>
        <v>7509703</v>
      </c>
      <c r="B1360">
        <v>75</v>
      </c>
      <c r="C1360">
        <v>9703</v>
      </c>
      <c r="D1360">
        <v>0.89954859018325795</v>
      </c>
      <c r="E1360">
        <v>7643</v>
      </c>
    </row>
    <row r="1361" spans="1:5" x14ac:dyDescent="0.25">
      <c r="A1361">
        <f t="shared" si="21"/>
        <v>7509704</v>
      </c>
      <c r="B1361">
        <v>75</v>
      </c>
      <c r="C1361">
        <v>9704</v>
      </c>
      <c r="D1361">
        <v>0.99187326431274403</v>
      </c>
      <c r="E1361">
        <v>3385</v>
      </c>
    </row>
    <row r="1362" spans="1:5" x14ac:dyDescent="0.25">
      <c r="A1362">
        <f t="shared" si="21"/>
        <v>7509705</v>
      </c>
      <c r="B1362">
        <v>75</v>
      </c>
      <c r="C1362">
        <v>9705</v>
      </c>
      <c r="D1362">
        <v>0.98984199762344405</v>
      </c>
      <c r="E1362">
        <v>6598</v>
      </c>
    </row>
    <row r="1363" spans="1:5" x14ac:dyDescent="0.25">
      <c r="A1363">
        <f t="shared" si="21"/>
        <v>7509706</v>
      </c>
      <c r="B1363">
        <v>75</v>
      </c>
      <c r="C1363">
        <v>9706</v>
      </c>
      <c r="D1363">
        <v>0.84809881448745705</v>
      </c>
      <c r="E1363">
        <v>3699</v>
      </c>
    </row>
    <row r="1364" spans="1:5" x14ac:dyDescent="0.25">
      <c r="A1364">
        <f t="shared" si="21"/>
        <v>7509707</v>
      </c>
      <c r="B1364">
        <v>75</v>
      </c>
      <c r="C1364">
        <v>9707</v>
      </c>
      <c r="D1364">
        <v>0.89712572097778298</v>
      </c>
      <c r="E1364">
        <v>3827</v>
      </c>
    </row>
    <row r="1365" spans="1:5" x14ac:dyDescent="0.25">
      <c r="A1365">
        <f t="shared" si="21"/>
        <v>7709501</v>
      </c>
      <c r="B1365">
        <v>77</v>
      </c>
      <c r="C1365">
        <v>9501</v>
      </c>
      <c r="D1365">
        <v>0.96317505836486805</v>
      </c>
      <c r="E1365">
        <v>2405</v>
      </c>
    </row>
    <row r="1366" spans="1:5" x14ac:dyDescent="0.25">
      <c r="A1366">
        <f t="shared" si="21"/>
        <v>7709502</v>
      </c>
      <c r="B1366">
        <v>77</v>
      </c>
      <c r="C1366">
        <v>9502</v>
      </c>
      <c r="D1366">
        <v>0.89218240976333596</v>
      </c>
      <c r="E1366">
        <v>5406</v>
      </c>
    </row>
    <row r="1367" spans="1:5" x14ac:dyDescent="0.25">
      <c r="A1367">
        <f t="shared" si="21"/>
        <v>7909901</v>
      </c>
      <c r="B1367">
        <v>79</v>
      </c>
      <c r="C1367">
        <v>9901</v>
      </c>
      <c r="D1367">
        <v>0.94584691524505604</v>
      </c>
      <c r="E1367">
        <v>3505</v>
      </c>
    </row>
    <row r="1368" spans="1:5" x14ac:dyDescent="0.25">
      <c r="A1368">
        <f t="shared" si="21"/>
        <v>7909902</v>
      </c>
      <c r="B1368">
        <v>79</v>
      </c>
      <c r="C1368">
        <v>9902</v>
      </c>
      <c r="D1368">
        <v>0.82489383220672596</v>
      </c>
      <c r="E1368">
        <v>3677</v>
      </c>
    </row>
    <row r="1369" spans="1:5" x14ac:dyDescent="0.25">
      <c r="A1369">
        <f t="shared" si="21"/>
        <v>7909903.0099999998</v>
      </c>
      <c r="B1369">
        <v>79</v>
      </c>
      <c r="C1369">
        <v>9903.01</v>
      </c>
      <c r="D1369">
        <v>0.92138749361038197</v>
      </c>
      <c r="E1369">
        <v>2810</v>
      </c>
    </row>
    <row r="1370" spans="1:5" x14ac:dyDescent="0.25">
      <c r="A1370">
        <f t="shared" si="21"/>
        <v>7909903.0199999996</v>
      </c>
      <c r="B1370">
        <v>79</v>
      </c>
      <c r="C1370">
        <v>9903.02</v>
      </c>
      <c r="D1370">
        <v>0.81545531749725297</v>
      </c>
      <c r="E1370">
        <v>5798</v>
      </c>
    </row>
    <row r="1371" spans="1:5" x14ac:dyDescent="0.25">
      <c r="A1371">
        <f t="shared" si="21"/>
        <v>7909904</v>
      </c>
      <c r="B1371">
        <v>79</v>
      </c>
      <c r="C1371">
        <v>9904</v>
      </c>
      <c r="D1371">
        <v>0.96808576583862305</v>
      </c>
      <c r="E1371">
        <v>3134</v>
      </c>
    </row>
    <row r="1372" spans="1:5" x14ac:dyDescent="0.25">
      <c r="A1372">
        <f t="shared" si="21"/>
        <v>8100001.0099999998</v>
      </c>
      <c r="B1372">
        <v>81</v>
      </c>
      <c r="C1372">
        <v>1.01</v>
      </c>
      <c r="D1372">
        <v>0.908638775348663</v>
      </c>
      <c r="E1372">
        <v>2365</v>
      </c>
    </row>
    <row r="1373" spans="1:5" x14ac:dyDescent="0.25">
      <c r="A1373">
        <f t="shared" si="21"/>
        <v>8100001.0300000003</v>
      </c>
      <c r="B1373">
        <v>81</v>
      </c>
      <c r="C1373">
        <v>1.03</v>
      </c>
      <c r="D1373">
        <v>0.67519366741180398</v>
      </c>
      <c r="E1373">
        <v>5269</v>
      </c>
    </row>
    <row r="1374" spans="1:5" x14ac:dyDescent="0.25">
      <c r="A1374">
        <f t="shared" si="21"/>
        <v>8100001.04</v>
      </c>
      <c r="B1374">
        <v>81</v>
      </c>
      <c r="C1374">
        <v>1.04</v>
      </c>
      <c r="D1374">
        <v>0.80900031328201305</v>
      </c>
      <c r="E1374">
        <v>7782</v>
      </c>
    </row>
    <row r="1375" spans="1:5" x14ac:dyDescent="0.25">
      <c r="A1375">
        <f t="shared" si="21"/>
        <v>8100002</v>
      </c>
      <c r="B1375">
        <v>81</v>
      </c>
      <c r="C1375">
        <v>2</v>
      </c>
      <c r="D1375">
        <v>0.87501716613769498</v>
      </c>
      <c r="E1375">
        <v>7080</v>
      </c>
    </row>
    <row r="1376" spans="1:5" x14ac:dyDescent="0.25">
      <c r="A1376">
        <f t="shared" si="21"/>
        <v>8100003.0099999998</v>
      </c>
      <c r="B1376">
        <v>81</v>
      </c>
      <c r="C1376">
        <v>3.01</v>
      </c>
      <c r="D1376">
        <v>0.80761975049972501</v>
      </c>
      <c r="E1376">
        <v>7421</v>
      </c>
    </row>
    <row r="1377" spans="1:5" x14ac:dyDescent="0.25">
      <c r="A1377">
        <f t="shared" si="21"/>
        <v>8100003.0199999996</v>
      </c>
      <c r="B1377">
        <v>81</v>
      </c>
      <c r="C1377">
        <v>3.02</v>
      </c>
      <c r="D1377">
        <v>0.91664946079254195</v>
      </c>
      <c r="E1377">
        <v>6083</v>
      </c>
    </row>
    <row r="1378" spans="1:5" x14ac:dyDescent="0.25">
      <c r="A1378">
        <f t="shared" si="21"/>
        <v>8100003.04</v>
      </c>
      <c r="B1378">
        <v>81</v>
      </c>
      <c r="C1378">
        <v>3.04</v>
      </c>
      <c r="D1378">
        <v>0.85882949829101596</v>
      </c>
      <c r="E1378">
        <v>2051</v>
      </c>
    </row>
    <row r="1379" spans="1:5" x14ac:dyDescent="0.25">
      <c r="A1379">
        <f t="shared" si="21"/>
        <v>8100003.0499999998</v>
      </c>
      <c r="B1379">
        <v>81</v>
      </c>
      <c r="C1379">
        <v>3.05</v>
      </c>
      <c r="D1379">
        <v>0.759116411209106</v>
      </c>
      <c r="E1379">
        <v>5514</v>
      </c>
    </row>
    <row r="1380" spans="1:5" x14ac:dyDescent="0.25">
      <c r="A1380">
        <f t="shared" si="21"/>
        <v>8100003.0599999996</v>
      </c>
      <c r="B1380">
        <v>81</v>
      </c>
      <c r="C1380">
        <v>3.06</v>
      </c>
      <c r="D1380">
        <v>0.82043498754501298</v>
      </c>
      <c r="E1380">
        <v>4900</v>
      </c>
    </row>
    <row r="1381" spans="1:5" x14ac:dyDescent="0.25">
      <c r="A1381">
        <f t="shared" si="21"/>
        <v>8100004.0300000003</v>
      </c>
      <c r="B1381">
        <v>81</v>
      </c>
      <c r="C1381">
        <v>4.03</v>
      </c>
      <c r="D1381">
        <v>1.15776038169861</v>
      </c>
      <c r="E1381">
        <v>1624</v>
      </c>
    </row>
    <row r="1382" spans="1:5" x14ac:dyDescent="0.25">
      <c r="A1382">
        <f t="shared" si="21"/>
        <v>8100004.0499999998</v>
      </c>
      <c r="B1382">
        <v>81</v>
      </c>
      <c r="C1382">
        <v>4.05</v>
      </c>
      <c r="D1382">
        <v>1.0718133449554399</v>
      </c>
      <c r="E1382">
        <v>2741</v>
      </c>
    </row>
    <row r="1383" spans="1:5" x14ac:dyDescent="0.25">
      <c r="A1383">
        <f t="shared" si="21"/>
        <v>8100004.0599999996</v>
      </c>
      <c r="B1383">
        <v>81</v>
      </c>
      <c r="C1383">
        <v>4.0599999999999996</v>
      </c>
      <c r="D1383">
        <v>1.06880939006805</v>
      </c>
      <c r="E1383">
        <v>3987</v>
      </c>
    </row>
    <row r="1384" spans="1:5" x14ac:dyDescent="0.25">
      <c r="A1384">
        <f t="shared" si="21"/>
        <v>8100004.0700000003</v>
      </c>
      <c r="B1384">
        <v>81</v>
      </c>
      <c r="C1384">
        <v>4.07</v>
      </c>
      <c r="D1384">
        <v>1.00432896614075</v>
      </c>
      <c r="E1384">
        <v>4473</v>
      </c>
    </row>
    <row r="1385" spans="1:5" x14ac:dyDescent="0.25">
      <c r="A1385">
        <f t="shared" si="21"/>
        <v>8100004.0800000001</v>
      </c>
      <c r="B1385">
        <v>81</v>
      </c>
      <c r="C1385">
        <v>4.08</v>
      </c>
      <c r="D1385">
        <v>0.99229681491851796</v>
      </c>
      <c r="E1385">
        <v>5496</v>
      </c>
    </row>
    <row r="1386" spans="1:5" x14ac:dyDescent="0.25">
      <c r="A1386">
        <f t="shared" si="21"/>
        <v>8100005.0099999998</v>
      </c>
      <c r="B1386">
        <v>81</v>
      </c>
      <c r="C1386">
        <v>5.01</v>
      </c>
      <c r="D1386">
        <v>1.0682666301727299</v>
      </c>
      <c r="E1386">
        <v>3425</v>
      </c>
    </row>
    <row r="1387" spans="1:5" x14ac:dyDescent="0.25">
      <c r="A1387">
        <f t="shared" si="21"/>
        <v>8100005.0300000003</v>
      </c>
      <c r="B1387">
        <v>81</v>
      </c>
      <c r="C1387">
        <v>5.03</v>
      </c>
      <c r="D1387">
        <v>1.0769169330596899</v>
      </c>
      <c r="E1387">
        <v>4125</v>
      </c>
    </row>
    <row r="1388" spans="1:5" x14ac:dyDescent="0.25">
      <c r="A1388">
        <f t="shared" si="21"/>
        <v>8100005.04</v>
      </c>
      <c r="B1388">
        <v>81</v>
      </c>
      <c r="C1388">
        <v>5.04</v>
      </c>
      <c r="D1388">
        <v>1.0407931804657</v>
      </c>
      <c r="E1388">
        <v>3389</v>
      </c>
    </row>
    <row r="1389" spans="1:5" x14ac:dyDescent="0.25">
      <c r="A1389">
        <f t="shared" si="21"/>
        <v>8100006.0099999998</v>
      </c>
      <c r="B1389">
        <v>81</v>
      </c>
      <c r="C1389">
        <v>6.01</v>
      </c>
      <c r="D1389">
        <v>1.06078541278839</v>
      </c>
      <c r="E1389">
        <v>2438</v>
      </c>
    </row>
    <row r="1390" spans="1:5" x14ac:dyDescent="0.25">
      <c r="A1390">
        <f t="shared" si="21"/>
        <v>8100006.0199999996</v>
      </c>
      <c r="B1390">
        <v>81</v>
      </c>
      <c r="C1390">
        <v>6.02</v>
      </c>
      <c r="D1390">
        <v>0.92999529838562001</v>
      </c>
      <c r="E1390">
        <v>6869</v>
      </c>
    </row>
    <row r="1391" spans="1:5" x14ac:dyDescent="0.25">
      <c r="A1391">
        <f t="shared" si="21"/>
        <v>8100007.0199999996</v>
      </c>
      <c r="B1391">
        <v>81</v>
      </c>
      <c r="C1391">
        <v>7.02</v>
      </c>
      <c r="D1391">
        <v>0.87351381778716997</v>
      </c>
      <c r="E1391">
        <v>8958</v>
      </c>
    </row>
    <row r="1392" spans="1:5" x14ac:dyDescent="0.25">
      <c r="A1392">
        <f t="shared" si="21"/>
        <v>8100007.0300000003</v>
      </c>
      <c r="B1392">
        <v>81</v>
      </c>
      <c r="C1392">
        <v>7.03</v>
      </c>
      <c r="D1392">
        <v>0.93213093280792203</v>
      </c>
      <c r="E1392">
        <v>2943</v>
      </c>
    </row>
    <row r="1393" spans="1:5" x14ac:dyDescent="0.25">
      <c r="A1393">
        <f t="shared" si="21"/>
        <v>8100008.0300000003</v>
      </c>
      <c r="B1393">
        <v>81</v>
      </c>
      <c r="C1393">
        <v>8.0299999999999994</v>
      </c>
      <c r="D1393">
        <v>1.0487296581268299</v>
      </c>
      <c r="E1393">
        <v>8613</v>
      </c>
    </row>
    <row r="1394" spans="1:5" x14ac:dyDescent="0.25">
      <c r="A1394">
        <f t="shared" si="21"/>
        <v>8100008.04</v>
      </c>
      <c r="B1394">
        <v>81</v>
      </c>
      <c r="C1394">
        <v>8.0399999999999991</v>
      </c>
      <c r="D1394">
        <v>1.08212494850159</v>
      </c>
      <c r="E1394">
        <v>3964</v>
      </c>
    </row>
    <row r="1395" spans="1:5" x14ac:dyDescent="0.25">
      <c r="A1395">
        <f t="shared" si="21"/>
        <v>8100008.0499999998</v>
      </c>
      <c r="B1395">
        <v>81</v>
      </c>
      <c r="C1395">
        <v>8.0500000000000007</v>
      </c>
      <c r="D1395">
        <v>1.05591320991516</v>
      </c>
      <c r="E1395">
        <v>4947</v>
      </c>
    </row>
    <row r="1396" spans="1:5" x14ac:dyDescent="0.25">
      <c r="A1396">
        <f t="shared" si="21"/>
        <v>8100008.0700000003</v>
      </c>
      <c r="B1396">
        <v>81</v>
      </c>
      <c r="C1396">
        <v>8.07</v>
      </c>
      <c r="D1396">
        <v>1.0449907779693599</v>
      </c>
      <c r="E1396">
        <v>4955</v>
      </c>
    </row>
    <row r="1397" spans="1:5" x14ac:dyDescent="0.25">
      <c r="A1397">
        <f t="shared" si="21"/>
        <v>8100008.0800000001</v>
      </c>
      <c r="B1397">
        <v>81</v>
      </c>
      <c r="C1397">
        <v>8.08</v>
      </c>
      <c r="D1397">
        <v>1.1883895397186299</v>
      </c>
      <c r="E1397">
        <v>5977</v>
      </c>
    </row>
    <row r="1398" spans="1:5" x14ac:dyDescent="0.25">
      <c r="A1398">
        <f t="shared" si="21"/>
        <v>8100008.0899999999</v>
      </c>
      <c r="B1398">
        <v>81</v>
      </c>
      <c r="C1398">
        <v>8.09</v>
      </c>
      <c r="D1398">
        <v>1.11941874027252</v>
      </c>
      <c r="E1398">
        <v>4987</v>
      </c>
    </row>
    <row r="1399" spans="1:5" x14ac:dyDescent="0.25">
      <c r="A1399">
        <f t="shared" si="21"/>
        <v>8100008.0999999996</v>
      </c>
      <c r="B1399">
        <v>81</v>
      </c>
      <c r="C1399">
        <v>8.1</v>
      </c>
      <c r="D1399">
        <v>1.26245641708374</v>
      </c>
      <c r="E1399">
        <v>5397</v>
      </c>
    </row>
    <row r="1400" spans="1:5" x14ac:dyDescent="0.25">
      <c r="A1400">
        <f t="shared" si="21"/>
        <v>8100009.0099999998</v>
      </c>
      <c r="B1400">
        <v>81</v>
      </c>
      <c r="C1400">
        <v>9.01</v>
      </c>
      <c r="D1400">
        <v>0.90696972608566295</v>
      </c>
      <c r="E1400">
        <v>4823</v>
      </c>
    </row>
    <row r="1401" spans="1:5" x14ac:dyDescent="0.25">
      <c r="A1401">
        <f t="shared" si="21"/>
        <v>8100009.0199999996</v>
      </c>
      <c r="B1401">
        <v>81</v>
      </c>
      <c r="C1401">
        <v>9.02</v>
      </c>
      <c r="D1401">
        <v>1.02266144752502</v>
      </c>
      <c r="E1401">
        <v>4727</v>
      </c>
    </row>
    <row r="1402" spans="1:5" x14ac:dyDescent="0.25">
      <c r="A1402">
        <f t="shared" si="21"/>
        <v>8100010</v>
      </c>
      <c r="B1402">
        <v>81</v>
      </c>
      <c r="C1402">
        <v>10</v>
      </c>
      <c r="D1402">
        <v>0.96493470668792702</v>
      </c>
      <c r="E1402">
        <v>5103</v>
      </c>
    </row>
    <row r="1403" spans="1:5" x14ac:dyDescent="0.25">
      <c r="A1403">
        <f t="shared" si="21"/>
        <v>8100011.0099999998</v>
      </c>
      <c r="B1403">
        <v>81</v>
      </c>
      <c r="C1403">
        <v>11.01</v>
      </c>
      <c r="D1403">
        <v>1.0054470300674401</v>
      </c>
      <c r="E1403">
        <v>6202</v>
      </c>
    </row>
    <row r="1404" spans="1:5" x14ac:dyDescent="0.25">
      <c r="A1404">
        <f t="shared" si="21"/>
        <v>8100011.0300000003</v>
      </c>
      <c r="B1404">
        <v>81</v>
      </c>
      <c r="C1404">
        <v>11.03</v>
      </c>
      <c r="D1404">
        <v>0.94817918539047197</v>
      </c>
      <c r="E1404">
        <v>7204</v>
      </c>
    </row>
    <row r="1405" spans="1:5" x14ac:dyDescent="0.25">
      <c r="A1405">
        <f t="shared" si="21"/>
        <v>8100011.04</v>
      </c>
      <c r="B1405">
        <v>81</v>
      </c>
      <c r="C1405">
        <v>11.04</v>
      </c>
      <c r="D1405">
        <v>1.0306602716445901</v>
      </c>
      <c r="E1405">
        <v>3897</v>
      </c>
    </row>
    <row r="1406" spans="1:5" x14ac:dyDescent="0.25">
      <c r="A1406">
        <f t="shared" si="21"/>
        <v>8100012.0199999996</v>
      </c>
      <c r="B1406">
        <v>81</v>
      </c>
      <c r="C1406">
        <v>12.02</v>
      </c>
      <c r="D1406">
        <v>1.20244228839874</v>
      </c>
      <c r="E1406">
        <v>4398</v>
      </c>
    </row>
    <row r="1407" spans="1:5" x14ac:dyDescent="0.25">
      <c r="A1407">
        <f t="shared" si="21"/>
        <v>8100012.0300000003</v>
      </c>
      <c r="B1407">
        <v>81</v>
      </c>
      <c r="C1407">
        <v>12.03</v>
      </c>
      <c r="D1407">
        <v>1.1220443248748799</v>
      </c>
      <c r="E1407">
        <v>4245</v>
      </c>
    </row>
    <row r="1408" spans="1:5" x14ac:dyDescent="0.25">
      <c r="A1408">
        <f t="shared" si="21"/>
        <v>8100012.04</v>
      </c>
      <c r="B1408">
        <v>81</v>
      </c>
      <c r="C1408">
        <v>12.04</v>
      </c>
      <c r="D1408">
        <v>1.1322003602981601</v>
      </c>
      <c r="E1408">
        <v>4954</v>
      </c>
    </row>
    <row r="1409" spans="1:5" x14ac:dyDescent="0.25">
      <c r="A1409">
        <f t="shared" si="21"/>
        <v>8100013</v>
      </c>
      <c r="B1409">
        <v>81</v>
      </c>
      <c r="C1409">
        <v>13</v>
      </c>
      <c r="D1409">
        <v>1.0121043920517001</v>
      </c>
      <c r="E1409">
        <v>4289</v>
      </c>
    </row>
    <row r="1410" spans="1:5" x14ac:dyDescent="0.25">
      <c r="A1410">
        <f t="shared" si="21"/>
        <v>8100014.0099999998</v>
      </c>
      <c r="B1410">
        <v>81</v>
      </c>
      <c r="C1410">
        <v>14.01</v>
      </c>
      <c r="D1410">
        <v>0.99888342618942305</v>
      </c>
      <c r="E1410">
        <v>8244</v>
      </c>
    </row>
    <row r="1411" spans="1:5" x14ac:dyDescent="0.25">
      <c r="A1411">
        <f t="shared" ref="A1411:A1474" si="22">B1411*100000+C1411</f>
        <v>8100014.0199999996</v>
      </c>
      <c r="B1411">
        <v>81</v>
      </c>
      <c r="C1411">
        <v>14.02</v>
      </c>
      <c r="D1411">
        <v>1.00699615478516</v>
      </c>
      <c r="E1411">
        <v>1879</v>
      </c>
    </row>
    <row r="1412" spans="1:5" x14ac:dyDescent="0.25">
      <c r="A1412">
        <f t="shared" si="22"/>
        <v>8100015.0099999998</v>
      </c>
      <c r="B1412">
        <v>81</v>
      </c>
      <c r="C1412">
        <v>15.01</v>
      </c>
      <c r="D1412">
        <v>0.83093476295471203</v>
      </c>
      <c r="E1412">
        <v>4273</v>
      </c>
    </row>
    <row r="1413" spans="1:5" x14ac:dyDescent="0.25">
      <c r="A1413">
        <f t="shared" si="22"/>
        <v>8100015.0199999996</v>
      </c>
      <c r="B1413">
        <v>81</v>
      </c>
      <c r="C1413">
        <v>15.02</v>
      </c>
      <c r="D1413">
        <v>0.78288292884826705</v>
      </c>
      <c r="E1413">
        <v>6231</v>
      </c>
    </row>
    <row r="1414" spans="1:5" x14ac:dyDescent="0.25">
      <c r="A1414">
        <f t="shared" si="22"/>
        <v>8100016</v>
      </c>
      <c r="B1414">
        <v>81</v>
      </c>
      <c r="C1414">
        <v>16</v>
      </c>
      <c r="D1414">
        <v>1.0198713541030899</v>
      </c>
      <c r="E1414">
        <v>7608</v>
      </c>
    </row>
    <row r="1415" spans="1:5" x14ac:dyDescent="0.25">
      <c r="A1415">
        <f t="shared" si="22"/>
        <v>8100017.0099999998</v>
      </c>
      <c r="B1415">
        <v>81</v>
      </c>
      <c r="C1415">
        <v>17.010000000000002</v>
      </c>
      <c r="D1415">
        <v>0.94809073209762595</v>
      </c>
      <c r="E1415">
        <v>1753</v>
      </c>
    </row>
    <row r="1416" spans="1:5" x14ac:dyDescent="0.25">
      <c r="A1416">
        <f t="shared" si="22"/>
        <v>8100017.0300000003</v>
      </c>
      <c r="B1416">
        <v>81</v>
      </c>
      <c r="C1416">
        <v>17.03</v>
      </c>
      <c r="D1416">
        <v>1.3125292062759399</v>
      </c>
      <c r="E1416">
        <v>1708</v>
      </c>
    </row>
    <row r="1417" spans="1:5" x14ac:dyDescent="0.25">
      <c r="A1417">
        <f t="shared" si="22"/>
        <v>8100017.04</v>
      </c>
      <c r="B1417">
        <v>81</v>
      </c>
      <c r="C1417">
        <v>17.04</v>
      </c>
      <c r="D1417">
        <v>1.2818177938461299</v>
      </c>
      <c r="E1417">
        <v>851</v>
      </c>
    </row>
    <row r="1418" spans="1:5" x14ac:dyDescent="0.25">
      <c r="A1418">
        <f t="shared" si="22"/>
        <v>8100018</v>
      </c>
      <c r="B1418">
        <v>81</v>
      </c>
      <c r="C1418">
        <v>18</v>
      </c>
      <c r="D1418">
        <v>1.09469246864319</v>
      </c>
      <c r="E1418">
        <v>6069</v>
      </c>
    </row>
    <row r="1419" spans="1:5" x14ac:dyDescent="0.25">
      <c r="A1419">
        <f t="shared" si="22"/>
        <v>8100019.04</v>
      </c>
      <c r="B1419">
        <v>81</v>
      </c>
      <c r="C1419">
        <v>19.04</v>
      </c>
      <c r="D1419">
        <v>0.95449787378311202</v>
      </c>
      <c r="E1419">
        <v>4011</v>
      </c>
    </row>
    <row r="1420" spans="1:5" x14ac:dyDescent="0.25">
      <c r="A1420">
        <f t="shared" si="22"/>
        <v>8100019.0499999998</v>
      </c>
      <c r="B1420">
        <v>81</v>
      </c>
      <c r="C1420">
        <v>19.05</v>
      </c>
      <c r="D1420">
        <v>1.13784074783325</v>
      </c>
      <c r="E1420">
        <v>7387</v>
      </c>
    </row>
    <row r="1421" spans="1:5" x14ac:dyDescent="0.25">
      <c r="A1421">
        <f t="shared" si="22"/>
        <v>8100019.0599999996</v>
      </c>
      <c r="B1421">
        <v>81</v>
      </c>
      <c r="C1421">
        <v>19.059999999999999</v>
      </c>
      <c r="D1421">
        <v>1.1206090450286901</v>
      </c>
      <c r="E1421">
        <v>9121</v>
      </c>
    </row>
    <row r="1422" spans="1:5" x14ac:dyDescent="0.25">
      <c r="A1422">
        <f t="shared" si="22"/>
        <v>8100019.0700000003</v>
      </c>
      <c r="B1422">
        <v>81</v>
      </c>
      <c r="C1422">
        <v>19.07</v>
      </c>
      <c r="D1422">
        <v>0.99303460121154796</v>
      </c>
      <c r="E1422">
        <v>4811</v>
      </c>
    </row>
    <row r="1423" spans="1:5" x14ac:dyDescent="0.25">
      <c r="A1423">
        <f t="shared" si="22"/>
        <v>8100019.0800000001</v>
      </c>
      <c r="B1423">
        <v>81</v>
      </c>
      <c r="C1423">
        <v>19.079999999999998</v>
      </c>
      <c r="D1423">
        <v>1.02534663677216</v>
      </c>
      <c r="E1423">
        <v>5395</v>
      </c>
    </row>
    <row r="1424" spans="1:5" x14ac:dyDescent="0.25">
      <c r="A1424">
        <f t="shared" si="22"/>
        <v>8100020.0300000003</v>
      </c>
      <c r="B1424">
        <v>81</v>
      </c>
      <c r="C1424">
        <v>20.03</v>
      </c>
      <c r="D1424">
        <v>1.02242124080658</v>
      </c>
      <c r="E1424">
        <v>3909</v>
      </c>
    </row>
    <row r="1425" spans="1:5" x14ac:dyDescent="0.25">
      <c r="A1425">
        <f t="shared" si="22"/>
        <v>8100020.04</v>
      </c>
      <c r="B1425">
        <v>81</v>
      </c>
      <c r="C1425">
        <v>20.04</v>
      </c>
      <c r="D1425">
        <v>1.05347871780396</v>
      </c>
      <c r="E1425">
        <v>8134</v>
      </c>
    </row>
    <row r="1426" spans="1:5" x14ac:dyDescent="0.25">
      <c r="A1426">
        <f t="shared" si="22"/>
        <v>8100020.0499999998</v>
      </c>
      <c r="B1426">
        <v>81</v>
      </c>
      <c r="C1426">
        <v>20.05</v>
      </c>
      <c r="D1426">
        <v>1.1943719387054399</v>
      </c>
      <c r="E1426">
        <v>4744</v>
      </c>
    </row>
    <row r="1427" spans="1:5" x14ac:dyDescent="0.25">
      <c r="A1427">
        <f t="shared" si="22"/>
        <v>8100020.0599999996</v>
      </c>
      <c r="B1427">
        <v>81</v>
      </c>
      <c r="C1427">
        <v>20.059999999999999</v>
      </c>
      <c r="D1427">
        <v>1.1657969951629601</v>
      </c>
      <c r="E1427">
        <v>12928</v>
      </c>
    </row>
    <row r="1428" spans="1:5" x14ac:dyDescent="0.25">
      <c r="A1428">
        <f t="shared" si="22"/>
        <v>8100020.0700000003</v>
      </c>
      <c r="B1428">
        <v>81</v>
      </c>
      <c r="C1428">
        <v>20.07</v>
      </c>
      <c r="D1428">
        <v>1.1864304542541499</v>
      </c>
      <c r="E1428">
        <v>3938</v>
      </c>
    </row>
    <row r="1429" spans="1:5" x14ac:dyDescent="0.25">
      <c r="A1429">
        <f t="shared" si="22"/>
        <v>8100020.0800000001</v>
      </c>
      <c r="B1429">
        <v>81</v>
      </c>
      <c r="C1429">
        <v>20.079999999999998</v>
      </c>
      <c r="D1429">
        <v>1.24989020824432</v>
      </c>
      <c r="E1429">
        <v>5938</v>
      </c>
    </row>
    <row r="1430" spans="1:5" x14ac:dyDescent="0.25">
      <c r="A1430">
        <f t="shared" si="22"/>
        <v>8100020.0899999999</v>
      </c>
      <c r="B1430">
        <v>81</v>
      </c>
      <c r="C1430">
        <v>20.09</v>
      </c>
      <c r="D1430">
        <v>1.3370437622070299</v>
      </c>
      <c r="E1430">
        <v>12700</v>
      </c>
    </row>
    <row r="1431" spans="1:5" x14ac:dyDescent="0.25">
      <c r="A1431">
        <f t="shared" si="22"/>
        <v>8100020.0999999996</v>
      </c>
      <c r="B1431">
        <v>81</v>
      </c>
      <c r="C1431">
        <v>20.100000000000001</v>
      </c>
      <c r="D1431">
        <v>1.06297075748444</v>
      </c>
      <c r="E1431">
        <v>3764</v>
      </c>
    </row>
    <row r="1432" spans="1:5" x14ac:dyDescent="0.25">
      <c r="A1432">
        <f t="shared" si="22"/>
        <v>8300001</v>
      </c>
      <c r="B1432">
        <v>83</v>
      </c>
      <c r="C1432">
        <v>1</v>
      </c>
      <c r="D1432">
        <v>1.0128527879714999</v>
      </c>
      <c r="E1432">
        <v>5516</v>
      </c>
    </row>
    <row r="1433" spans="1:5" x14ac:dyDescent="0.25">
      <c r="A1433">
        <f t="shared" si="22"/>
        <v>8300002</v>
      </c>
      <c r="B1433">
        <v>83</v>
      </c>
      <c r="C1433">
        <v>2</v>
      </c>
      <c r="D1433">
        <v>1.0120490789413501</v>
      </c>
      <c r="E1433">
        <v>6264</v>
      </c>
    </row>
    <row r="1434" spans="1:5" x14ac:dyDescent="0.25">
      <c r="A1434">
        <f t="shared" si="22"/>
        <v>8300003.0099999998</v>
      </c>
      <c r="B1434">
        <v>83</v>
      </c>
      <c r="C1434">
        <v>3.01</v>
      </c>
      <c r="D1434">
        <v>0.982127785682678</v>
      </c>
      <c r="E1434">
        <v>5508</v>
      </c>
    </row>
    <row r="1435" spans="1:5" x14ac:dyDescent="0.25">
      <c r="A1435">
        <f t="shared" si="22"/>
        <v>8300003.0199999996</v>
      </c>
      <c r="B1435">
        <v>83</v>
      </c>
      <c r="C1435">
        <v>3.02</v>
      </c>
      <c r="D1435">
        <v>0.79263162612914995</v>
      </c>
      <c r="E1435">
        <v>3462</v>
      </c>
    </row>
    <row r="1436" spans="1:5" x14ac:dyDescent="0.25">
      <c r="A1436">
        <f t="shared" si="22"/>
        <v>8300004</v>
      </c>
      <c r="B1436">
        <v>83</v>
      </c>
      <c r="C1436">
        <v>4</v>
      </c>
      <c r="D1436">
        <v>0.91512423753738403</v>
      </c>
      <c r="E1436">
        <v>7103</v>
      </c>
    </row>
    <row r="1437" spans="1:5" x14ac:dyDescent="0.25">
      <c r="A1437">
        <f t="shared" si="22"/>
        <v>8300005</v>
      </c>
      <c r="B1437">
        <v>83</v>
      </c>
      <c r="C1437">
        <v>5</v>
      </c>
      <c r="D1437">
        <v>0.82094901800155595</v>
      </c>
      <c r="E1437">
        <v>3322</v>
      </c>
    </row>
    <row r="1438" spans="1:5" x14ac:dyDescent="0.25">
      <c r="A1438">
        <f t="shared" si="22"/>
        <v>8300006.0099999998</v>
      </c>
      <c r="B1438">
        <v>83</v>
      </c>
      <c r="C1438">
        <v>6.01</v>
      </c>
      <c r="D1438">
        <v>0.86505794525146495</v>
      </c>
      <c r="E1438">
        <v>3727</v>
      </c>
    </row>
    <row r="1439" spans="1:5" x14ac:dyDescent="0.25">
      <c r="A1439">
        <f t="shared" si="22"/>
        <v>8300006.0199999996</v>
      </c>
      <c r="B1439">
        <v>83</v>
      </c>
      <c r="C1439">
        <v>6.02</v>
      </c>
      <c r="D1439">
        <v>0.79200971126556396</v>
      </c>
      <c r="E1439">
        <v>5666</v>
      </c>
    </row>
    <row r="1440" spans="1:5" x14ac:dyDescent="0.25">
      <c r="A1440">
        <f t="shared" si="22"/>
        <v>8300006.0300000003</v>
      </c>
      <c r="B1440">
        <v>83</v>
      </c>
      <c r="C1440">
        <v>6.03</v>
      </c>
      <c r="D1440">
        <v>0.82619625329971302</v>
      </c>
      <c r="E1440">
        <v>5755</v>
      </c>
    </row>
    <row r="1441" spans="1:5" x14ac:dyDescent="0.25">
      <c r="A1441">
        <f t="shared" si="22"/>
        <v>8300007.0099999998</v>
      </c>
      <c r="B1441">
        <v>83</v>
      </c>
      <c r="C1441">
        <v>7.01</v>
      </c>
      <c r="D1441">
        <v>0.84783869981765703</v>
      </c>
      <c r="E1441">
        <v>4722</v>
      </c>
    </row>
    <row r="1442" spans="1:5" x14ac:dyDescent="0.25">
      <c r="A1442">
        <f t="shared" si="22"/>
        <v>8300007.0199999996</v>
      </c>
      <c r="B1442">
        <v>83</v>
      </c>
      <c r="C1442">
        <v>7.02</v>
      </c>
      <c r="D1442">
        <v>1.0225846767425499</v>
      </c>
      <c r="E1442">
        <v>7728</v>
      </c>
    </row>
    <row r="1443" spans="1:5" x14ac:dyDescent="0.25">
      <c r="A1443">
        <f t="shared" si="22"/>
        <v>8300008</v>
      </c>
      <c r="B1443">
        <v>83</v>
      </c>
      <c r="C1443">
        <v>8</v>
      </c>
      <c r="D1443">
        <v>0.96948122978210405</v>
      </c>
      <c r="E1443">
        <v>25961</v>
      </c>
    </row>
    <row r="1444" spans="1:5" x14ac:dyDescent="0.25">
      <c r="A1444">
        <f t="shared" si="22"/>
        <v>8300009.0099999998</v>
      </c>
      <c r="B1444">
        <v>83</v>
      </c>
      <c r="C1444">
        <v>9.01</v>
      </c>
      <c r="D1444">
        <v>0.87038600444793701</v>
      </c>
      <c r="E1444">
        <v>5746</v>
      </c>
    </row>
    <row r="1445" spans="1:5" x14ac:dyDescent="0.25">
      <c r="A1445">
        <f t="shared" si="22"/>
        <v>8300009.0199999996</v>
      </c>
      <c r="B1445">
        <v>83</v>
      </c>
      <c r="C1445">
        <v>9.02</v>
      </c>
      <c r="D1445">
        <v>0.92331242561340299</v>
      </c>
      <c r="E1445">
        <v>8673</v>
      </c>
    </row>
    <row r="1446" spans="1:5" x14ac:dyDescent="0.25">
      <c r="A1446">
        <f t="shared" si="22"/>
        <v>8300010.0099999998</v>
      </c>
      <c r="B1446">
        <v>83</v>
      </c>
      <c r="C1446">
        <v>10.01</v>
      </c>
      <c r="D1446">
        <v>0.97004032135009799</v>
      </c>
      <c r="E1446">
        <v>22948</v>
      </c>
    </row>
    <row r="1447" spans="1:5" x14ac:dyDescent="0.25">
      <c r="A1447">
        <f t="shared" si="22"/>
        <v>8300010.0199999996</v>
      </c>
      <c r="B1447">
        <v>83</v>
      </c>
      <c r="C1447">
        <v>10.02</v>
      </c>
      <c r="D1447">
        <v>0.91623353958129905</v>
      </c>
      <c r="E1447">
        <v>11447</v>
      </c>
    </row>
    <row r="1448" spans="1:5" x14ac:dyDescent="0.25">
      <c r="A1448">
        <f t="shared" si="22"/>
        <v>8300011.0099999998</v>
      </c>
      <c r="B1448">
        <v>83</v>
      </c>
      <c r="C1448">
        <v>11.01</v>
      </c>
      <c r="D1448">
        <v>0.92720681428909302</v>
      </c>
      <c r="E1448">
        <v>11368</v>
      </c>
    </row>
    <row r="1449" spans="1:5" x14ac:dyDescent="0.25">
      <c r="A1449">
        <f t="shared" si="22"/>
        <v>8300011.0199999996</v>
      </c>
      <c r="B1449">
        <v>83</v>
      </c>
      <c r="C1449">
        <v>11.02</v>
      </c>
      <c r="D1449">
        <v>0.86607122421264604</v>
      </c>
      <c r="E1449">
        <v>3113</v>
      </c>
    </row>
    <row r="1450" spans="1:5" x14ac:dyDescent="0.25">
      <c r="A1450">
        <f t="shared" si="22"/>
        <v>8300012.0300000003</v>
      </c>
      <c r="B1450">
        <v>83</v>
      </c>
      <c r="C1450">
        <v>12.03</v>
      </c>
      <c r="D1450">
        <v>0.94899600744247403</v>
      </c>
      <c r="E1450">
        <v>20643</v>
      </c>
    </row>
    <row r="1451" spans="1:5" x14ac:dyDescent="0.25">
      <c r="A1451">
        <f t="shared" si="22"/>
        <v>8300012.04</v>
      </c>
      <c r="B1451">
        <v>83</v>
      </c>
      <c r="C1451">
        <v>12.04</v>
      </c>
      <c r="D1451">
        <v>0.96721529960632302</v>
      </c>
      <c r="E1451">
        <v>5747</v>
      </c>
    </row>
    <row r="1452" spans="1:5" x14ac:dyDescent="0.25">
      <c r="A1452">
        <f t="shared" si="22"/>
        <v>8300013.0099999998</v>
      </c>
      <c r="B1452">
        <v>83</v>
      </c>
      <c r="C1452">
        <v>13.01</v>
      </c>
      <c r="D1452">
        <v>0.97690600156784102</v>
      </c>
      <c r="E1452">
        <v>6716</v>
      </c>
    </row>
    <row r="1453" spans="1:5" x14ac:dyDescent="0.25">
      <c r="A1453">
        <f t="shared" si="22"/>
        <v>8300013.0199999996</v>
      </c>
      <c r="B1453">
        <v>83</v>
      </c>
      <c r="C1453">
        <v>13.02</v>
      </c>
      <c r="D1453">
        <v>1.0110944509506199</v>
      </c>
      <c r="E1453">
        <v>6995</v>
      </c>
    </row>
    <row r="1454" spans="1:5" x14ac:dyDescent="0.25">
      <c r="A1454">
        <f t="shared" si="22"/>
        <v>8300014.0099999998</v>
      </c>
      <c r="B1454">
        <v>83</v>
      </c>
      <c r="C1454">
        <v>14.01</v>
      </c>
      <c r="D1454">
        <v>0.78736120462417603</v>
      </c>
      <c r="E1454">
        <v>5675</v>
      </c>
    </row>
    <row r="1455" spans="1:5" x14ac:dyDescent="0.25">
      <c r="A1455">
        <f t="shared" si="22"/>
        <v>8300014.0199999996</v>
      </c>
      <c r="B1455">
        <v>83</v>
      </c>
      <c r="C1455">
        <v>14.02</v>
      </c>
      <c r="D1455">
        <v>0.90049481391906705</v>
      </c>
      <c r="E1455">
        <v>4965</v>
      </c>
    </row>
    <row r="1456" spans="1:5" x14ac:dyDescent="0.25">
      <c r="A1456">
        <f t="shared" si="22"/>
        <v>8300015</v>
      </c>
      <c r="B1456">
        <v>83</v>
      </c>
      <c r="C1456">
        <v>15</v>
      </c>
      <c r="D1456">
        <v>0.84970402717590299</v>
      </c>
      <c r="E1456">
        <v>3920</v>
      </c>
    </row>
    <row r="1457" spans="1:5" x14ac:dyDescent="0.25">
      <c r="A1457">
        <f t="shared" si="22"/>
        <v>8300016</v>
      </c>
      <c r="B1457">
        <v>83</v>
      </c>
      <c r="C1457">
        <v>16</v>
      </c>
      <c r="D1457">
        <v>0.714710533618927</v>
      </c>
      <c r="E1457">
        <v>3945</v>
      </c>
    </row>
    <row r="1458" spans="1:5" x14ac:dyDescent="0.25">
      <c r="A1458">
        <f t="shared" si="22"/>
        <v>8300017</v>
      </c>
      <c r="B1458">
        <v>83</v>
      </c>
      <c r="C1458">
        <v>17</v>
      </c>
      <c r="D1458">
        <v>0.73112291097641002</v>
      </c>
      <c r="E1458">
        <v>4525</v>
      </c>
    </row>
    <row r="1459" spans="1:5" x14ac:dyDescent="0.25">
      <c r="A1459">
        <f t="shared" si="22"/>
        <v>8300018</v>
      </c>
      <c r="B1459">
        <v>83</v>
      </c>
      <c r="C1459">
        <v>18</v>
      </c>
      <c r="D1459">
        <v>0.65239471197128296</v>
      </c>
      <c r="E1459">
        <v>1831</v>
      </c>
    </row>
    <row r="1460" spans="1:5" x14ac:dyDescent="0.25">
      <c r="A1460">
        <f t="shared" si="22"/>
        <v>8300019</v>
      </c>
      <c r="B1460">
        <v>83</v>
      </c>
      <c r="C1460">
        <v>19</v>
      </c>
      <c r="D1460">
        <v>0.92884224653243996</v>
      </c>
      <c r="E1460">
        <v>2108</v>
      </c>
    </row>
    <row r="1461" spans="1:5" x14ac:dyDescent="0.25">
      <c r="A1461">
        <f t="shared" si="22"/>
        <v>8300020.0099999998</v>
      </c>
      <c r="B1461">
        <v>83</v>
      </c>
      <c r="C1461">
        <v>20.010000000000002</v>
      </c>
      <c r="D1461">
        <v>0.822146415710449</v>
      </c>
      <c r="E1461">
        <v>2192</v>
      </c>
    </row>
    <row r="1462" spans="1:5" x14ac:dyDescent="0.25">
      <c r="A1462">
        <f t="shared" si="22"/>
        <v>8300020.0199999996</v>
      </c>
      <c r="B1462">
        <v>83</v>
      </c>
      <c r="C1462">
        <v>20.02</v>
      </c>
      <c r="D1462">
        <v>0.79996657371520996</v>
      </c>
      <c r="E1462">
        <v>4077</v>
      </c>
    </row>
    <row r="1463" spans="1:5" x14ac:dyDescent="0.25">
      <c r="A1463">
        <f t="shared" si="22"/>
        <v>8300021</v>
      </c>
      <c r="B1463">
        <v>83</v>
      </c>
      <c r="C1463">
        <v>21</v>
      </c>
      <c r="D1463">
        <v>1.0887980461120601</v>
      </c>
      <c r="E1463">
        <v>4940</v>
      </c>
    </row>
    <row r="1464" spans="1:5" x14ac:dyDescent="0.25">
      <c r="A1464">
        <f t="shared" si="22"/>
        <v>8300022.0099999998</v>
      </c>
      <c r="B1464">
        <v>83</v>
      </c>
      <c r="C1464">
        <v>22.01</v>
      </c>
      <c r="D1464">
        <v>1.07845270633698</v>
      </c>
      <c r="E1464">
        <v>3820</v>
      </c>
    </row>
    <row r="1465" spans="1:5" x14ac:dyDescent="0.25">
      <c r="A1465">
        <f t="shared" si="22"/>
        <v>8300022.0199999996</v>
      </c>
      <c r="B1465">
        <v>83</v>
      </c>
      <c r="C1465">
        <v>22.02</v>
      </c>
      <c r="D1465">
        <v>1.16332900524139</v>
      </c>
      <c r="E1465">
        <v>3185</v>
      </c>
    </row>
    <row r="1466" spans="1:5" x14ac:dyDescent="0.25">
      <c r="A1466">
        <f t="shared" si="22"/>
        <v>8300022.0300000003</v>
      </c>
      <c r="B1466">
        <v>83</v>
      </c>
      <c r="C1466">
        <v>22.03</v>
      </c>
      <c r="D1466">
        <v>1.0881000757217401</v>
      </c>
      <c r="E1466">
        <v>6307</v>
      </c>
    </row>
    <row r="1467" spans="1:5" x14ac:dyDescent="0.25">
      <c r="A1467">
        <f t="shared" si="22"/>
        <v>8300023.0099999998</v>
      </c>
      <c r="B1467">
        <v>83</v>
      </c>
      <c r="C1467">
        <v>23.01</v>
      </c>
      <c r="D1467">
        <v>1.05194592475891</v>
      </c>
      <c r="E1467">
        <v>6596</v>
      </c>
    </row>
    <row r="1468" spans="1:5" x14ac:dyDescent="0.25">
      <c r="A1468">
        <f t="shared" si="22"/>
        <v>8300023.0199999996</v>
      </c>
      <c r="B1468">
        <v>83</v>
      </c>
      <c r="C1468">
        <v>23.02</v>
      </c>
      <c r="D1468">
        <v>1.05108034610748</v>
      </c>
      <c r="E1468">
        <v>7287</v>
      </c>
    </row>
    <row r="1469" spans="1:5" x14ac:dyDescent="0.25">
      <c r="A1469">
        <f t="shared" si="22"/>
        <v>8300024.0099999998</v>
      </c>
      <c r="B1469">
        <v>83</v>
      </c>
      <c r="C1469">
        <v>24.01</v>
      </c>
      <c r="D1469">
        <v>1.05185878276825</v>
      </c>
      <c r="E1469">
        <v>4841</v>
      </c>
    </row>
    <row r="1470" spans="1:5" x14ac:dyDescent="0.25">
      <c r="A1470">
        <f t="shared" si="22"/>
        <v>8300024.0199999996</v>
      </c>
      <c r="B1470">
        <v>83</v>
      </c>
      <c r="C1470">
        <v>24.02</v>
      </c>
      <c r="D1470">
        <v>1.1065809726715099</v>
      </c>
      <c r="E1470">
        <v>5102</v>
      </c>
    </row>
    <row r="1471" spans="1:5" x14ac:dyDescent="0.25">
      <c r="A1471">
        <f t="shared" si="22"/>
        <v>8300025.0099999998</v>
      </c>
      <c r="B1471">
        <v>83</v>
      </c>
      <c r="C1471">
        <v>25.01</v>
      </c>
      <c r="D1471">
        <v>0.94859039783477805</v>
      </c>
      <c r="E1471">
        <v>10980</v>
      </c>
    </row>
    <row r="1472" spans="1:5" x14ac:dyDescent="0.25">
      <c r="A1472">
        <f t="shared" si="22"/>
        <v>8300025.0199999996</v>
      </c>
      <c r="B1472">
        <v>83</v>
      </c>
      <c r="C1472">
        <v>25.02</v>
      </c>
      <c r="D1472">
        <v>0.96897292137145996</v>
      </c>
      <c r="E1472">
        <v>9547</v>
      </c>
    </row>
    <row r="1473" spans="1:5" x14ac:dyDescent="0.25">
      <c r="A1473">
        <f t="shared" si="22"/>
        <v>8300026.0099999998</v>
      </c>
      <c r="B1473">
        <v>83</v>
      </c>
      <c r="C1473">
        <v>26.01</v>
      </c>
      <c r="D1473">
        <v>0.82876658439636197</v>
      </c>
      <c r="E1473">
        <v>6660</v>
      </c>
    </row>
    <row r="1474" spans="1:5" x14ac:dyDescent="0.25">
      <c r="A1474">
        <f t="shared" si="22"/>
        <v>8300026.0199999996</v>
      </c>
      <c r="B1474">
        <v>83</v>
      </c>
      <c r="C1474">
        <v>26.02</v>
      </c>
      <c r="D1474">
        <v>0.86561292409896895</v>
      </c>
      <c r="E1474">
        <v>5722</v>
      </c>
    </row>
    <row r="1475" spans="1:5" x14ac:dyDescent="0.25">
      <c r="A1475">
        <f t="shared" ref="A1475:A1538" si="23">B1475*100000+C1475</f>
        <v>8300026.0300000003</v>
      </c>
      <c r="B1475">
        <v>83</v>
      </c>
      <c r="C1475">
        <v>26.03</v>
      </c>
      <c r="D1475">
        <v>0.949928939342499</v>
      </c>
      <c r="E1475">
        <v>10893</v>
      </c>
    </row>
    <row r="1476" spans="1:5" x14ac:dyDescent="0.25">
      <c r="A1476">
        <f t="shared" si="23"/>
        <v>8300027.0099999998</v>
      </c>
      <c r="B1476">
        <v>83</v>
      </c>
      <c r="C1476">
        <v>27.01</v>
      </c>
      <c r="D1476">
        <v>0.943916976451874</v>
      </c>
      <c r="E1476">
        <v>5610</v>
      </c>
    </row>
    <row r="1477" spans="1:5" x14ac:dyDescent="0.25">
      <c r="A1477">
        <f t="shared" si="23"/>
        <v>8300027.0199999996</v>
      </c>
      <c r="B1477">
        <v>83</v>
      </c>
      <c r="C1477">
        <v>27.02</v>
      </c>
      <c r="D1477">
        <v>0.90140676498413097</v>
      </c>
      <c r="E1477">
        <v>6028</v>
      </c>
    </row>
    <row r="1478" spans="1:5" x14ac:dyDescent="0.25">
      <c r="A1478">
        <f t="shared" si="23"/>
        <v>8500001</v>
      </c>
      <c r="B1478">
        <v>85</v>
      </c>
      <c r="C1478">
        <v>1</v>
      </c>
      <c r="D1478">
        <v>1.1609575748443599</v>
      </c>
      <c r="E1478">
        <v>2484</v>
      </c>
    </row>
    <row r="1479" spans="1:5" x14ac:dyDescent="0.25">
      <c r="A1479">
        <f t="shared" si="23"/>
        <v>8500002</v>
      </c>
      <c r="B1479">
        <v>85</v>
      </c>
      <c r="C1479">
        <v>2</v>
      </c>
      <c r="D1479">
        <v>1.06070148944855</v>
      </c>
      <c r="E1479">
        <v>4034</v>
      </c>
    </row>
    <row r="1480" spans="1:5" x14ac:dyDescent="0.25">
      <c r="A1480">
        <f t="shared" si="23"/>
        <v>8500003</v>
      </c>
      <c r="B1480">
        <v>85</v>
      </c>
      <c r="C1480">
        <v>3</v>
      </c>
      <c r="D1480">
        <v>0.99775987863540605</v>
      </c>
      <c r="E1480">
        <v>4696</v>
      </c>
    </row>
    <row r="1481" spans="1:5" x14ac:dyDescent="0.25">
      <c r="A1481">
        <f t="shared" si="23"/>
        <v>8500004</v>
      </c>
      <c r="B1481">
        <v>85</v>
      </c>
      <c r="C1481">
        <v>4</v>
      </c>
      <c r="D1481">
        <v>1.0253385305404701</v>
      </c>
      <c r="E1481">
        <v>6997</v>
      </c>
    </row>
    <row r="1482" spans="1:5" x14ac:dyDescent="0.25">
      <c r="A1482">
        <f t="shared" si="23"/>
        <v>8500005</v>
      </c>
      <c r="B1482">
        <v>85</v>
      </c>
      <c r="C1482">
        <v>5</v>
      </c>
      <c r="D1482">
        <v>0.94624876976013195</v>
      </c>
      <c r="E1482">
        <v>6538</v>
      </c>
    </row>
    <row r="1483" spans="1:5" x14ac:dyDescent="0.25">
      <c r="A1483">
        <f t="shared" si="23"/>
        <v>8500006.0099999998</v>
      </c>
      <c r="B1483">
        <v>85</v>
      </c>
      <c r="C1483">
        <v>6.01</v>
      </c>
      <c r="D1483">
        <v>1.1680672168731701</v>
      </c>
      <c r="E1483">
        <v>11094</v>
      </c>
    </row>
    <row r="1484" spans="1:5" x14ac:dyDescent="0.25">
      <c r="A1484">
        <f t="shared" si="23"/>
        <v>8500006.0199999996</v>
      </c>
      <c r="B1484">
        <v>85</v>
      </c>
      <c r="C1484">
        <v>6.02</v>
      </c>
      <c r="D1484">
        <v>1.15745973587036</v>
      </c>
      <c r="E1484">
        <v>11529</v>
      </c>
    </row>
    <row r="1485" spans="1:5" x14ac:dyDescent="0.25">
      <c r="A1485">
        <f t="shared" si="23"/>
        <v>8500007</v>
      </c>
      <c r="B1485">
        <v>85</v>
      </c>
      <c r="C1485">
        <v>7</v>
      </c>
      <c r="D1485">
        <v>0.879497051239014</v>
      </c>
      <c r="E1485">
        <v>3526</v>
      </c>
    </row>
    <row r="1486" spans="1:5" x14ac:dyDescent="0.25">
      <c r="A1486">
        <f t="shared" si="23"/>
        <v>8500008</v>
      </c>
      <c r="B1486">
        <v>85</v>
      </c>
      <c r="C1486">
        <v>8</v>
      </c>
      <c r="D1486">
        <v>0.87529718875884999</v>
      </c>
      <c r="E1486">
        <v>2466</v>
      </c>
    </row>
    <row r="1487" spans="1:5" x14ac:dyDescent="0.25">
      <c r="A1487">
        <f t="shared" si="23"/>
        <v>8500009</v>
      </c>
      <c r="B1487">
        <v>85</v>
      </c>
      <c r="C1487">
        <v>9</v>
      </c>
      <c r="D1487">
        <v>0.99189293384552002</v>
      </c>
      <c r="E1487">
        <v>6681</v>
      </c>
    </row>
    <row r="1488" spans="1:5" x14ac:dyDescent="0.25">
      <c r="A1488">
        <f t="shared" si="23"/>
        <v>8500010</v>
      </c>
      <c r="B1488">
        <v>85</v>
      </c>
      <c r="C1488">
        <v>10</v>
      </c>
      <c r="D1488">
        <v>0.90432906150817904</v>
      </c>
      <c r="E1488">
        <v>4935</v>
      </c>
    </row>
    <row r="1489" spans="1:5" x14ac:dyDescent="0.25">
      <c r="A1489">
        <f t="shared" si="23"/>
        <v>8500011.0099999998</v>
      </c>
      <c r="B1489">
        <v>85</v>
      </c>
      <c r="C1489">
        <v>11.01</v>
      </c>
      <c r="D1489">
        <v>1.10009694099426</v>
      </c>
      <c r="E1489">
        <v>9535</v>
      </c>
    </row>
    <row r="1490" spans="1:5" x14ac:dyDescent="0.25">
      <c r="A1490">
        <f t="shared" si="23"/>
        <v>8500011.0199999996</v>
      </c>
      <c r="B1490">
        <v>85</v>
      </c>
      <c r="C1490">
        <v>11.02</v>
      </c>
      <c r="D1490">
        <v>1.0011729001998899</v>
      </c>
      <c r="E1490">
        <v>6967</v>
      </c>
    </row>
    <row r="1491" spans="1:5" x14ac:dyDescent="0.25">
      <c r="A1491">
        <f t="shared" si="23"/>
        <v>8500012</v>
      </c>
      <c r="B1491">
        <v>85</v>
      </c>
      <c r="C1491">
        <v>12</v>
      </c>
      <c r="D1491">
        <v>0.94570505619049094</v>
      </c>
      <c r="E1491">
        <v>2177</v>
      </c>
    </row>
    <row r="1492" spans="1:5" x14ac:dyDescent="0.25">
      <c r="A1492">
        <f t="shared" si="23"/>
        <v>8500013.0099999998</v>
      </c>
      <c r="B1492">
        <v>85</v>
      </c>
      <c r="C1492">
        <v>13.01</v>
      </c>
      <c r="D1492">
        <v>1.0172584056854199</v>
      </c>
      <c r="E1492">
        <v>4601</v>
      </c>
    </row>
    <row r="1493" spans="1:5" x14ac:dyDescent="0.25">
      <c r="A1493">
        <f t="shared" si="23"/>
        <v>8500013.0199999996</v>
      </c>
      <c r="B1493">
        <v>85</v>
      </c>
      <c r="C1493">
        <v>13.02</v>
      </c>
      <c r="D1493">
        <v>1.1585181951522801</v>
      </c>
      <c r="E1493">
        <v>3948</v>
      </c>
    </row>
    <row r="1494" spans="1:5" x14ac:dyDescent="0.25">
      <c r="A1494">
        <f t="shared" si="23"/>
        <v>8500014.0299999993</v>
      </c>
      <c r="B1494">
        <v>85</v>
      </c>
      <c r="C1494">
        <v>14.03</v>
      </c>
      <c r="D1494">
        <v>0.98693341016769398</v>
      </c>
      <c r="E1494">
        <v>8130</v>
      </c>
    </row>
    <row r="1495" spans="1:5" x14ac:dyDescent="0.25">
      <c r="A1495">
        <f t="shared" si="23"/>
        <v>8500014.0399999991</v>
      </c>
      <c r="B1495">
        <v>85</v>
      </c>
      <c r="C1495">
        <v>14.04</v>
      </c>
      <c r="D1495">
        <v>1.0414285659789999</v>
      </c>
      <c r="E1495">
        <v>4883</v>
      </c>
    </row>
    <row r="1496" spans="1:5" x14ac:dyDescent="0.25">
      <c r="A1496">
        <f t="shared" si="23"/>
        <v>8500014.0500000007</v>
      </c>
      <c r="B1496">
        <v>85</v>
      </c>
      <c r="C1496">
        <v>14.05</v>
      </c>
      <c r="D1496">
        <v>0.90672218799591098</v>
      </c>
      <c r="E1496">
        <v>4980</v>
      </c>
    </row>
    <row r="1497" spans="1:5" x14ac:dyDescent="0.25">
      <c r="A1497">
        <f t="shared" si="23"/>
        <v>8500014.0600000005</v>
      </c>
      <c r="B1497">
        <v>85</v>
      </c>
      <c r="C1497">
        <v>14.06</v>
      </c>
      <c r="D1497">
        <v>1.2200353145599401</v>
      </c>
      <c r="E1497">
        <v>3656</v>
      </c>
    </row>
    <row r="1498" spans="1:5" x14ac:dyDescent="0.25">
      <c r="A1498">
        <f t="shared" si="23"/>
        <v>8500015</v>
      </c>
      <c r="B1498">
        <v>85</v>
      </c>
      <c r="C1498">
        <v>15</v>
      </c>
      <c r="D1498">
        <v>1.2080208063125599</v>
      </c>
      <c r="E1498">
        <v>2956</v>
      </c>
    </row>
    <row r="1499" spans="1:5" x14ac:dyDescent="0.25">
      <c r="A1499">
        <f t="shared" si="23"/>
        <v>8500016</v>
      </c>
      <c r="B1499">
        <v>85</v>
      </c>
      <c r="C1499">
        <v>16</v>
      </c>
      <c r="D1499">
        <v>1.2784112691879299</v>
      </c>
      <c r="E1499">
        <v>4802</v>
      </c>
    </row>
    <row r="1500" spans="1:5" x14ac:dyDescent="0.25">
      <c r="A1500">
        <f t="shared" si="23"/>
        <v>8500017</v>
      </c>
      <c r="B1500">
        <v>85</v>
      </c>
      <c r="C1500">
        <v>17</v>
      </c>
      <c r="D1500">
        <v>1.0922713279724101</v>
      </c>
      <c r="E1500">
        <v>8789</v>
      </c>
    </row>
    <row r="1501" spans="1:5" x14ac:dyDescent="0.25">
      <c r="A1501">
        <f t="shared" si="23"/>
        <v>8500018</v>
      </c>
      <c r="B1501">
        <v>85</v>
      </c>
      <c r="C1501">
        <v>18</v>
      </c>
      <c r="D1501">
        <v>0.82031130790710405</v>
      </c>
      <c r="E1501">
        <v>8387</v>
      </c>
    </row>
    <row r="1502" spans="1:5" x14ac:dyDescent="0.25">
      <c r="A1502">
        <f t="shared" si="23"/>
        <v>8600001.0600000005</v>
      </c>
      <c r="B1502">
        <v>86</v>
      </c>
      <c r="C1502">
        <v>1.06</v>
      </c>
      <c r="D1502">
        <v>1.0376169681549099</v>
      </c>
      <c r="E1502">
        <v>4835</v>
      </c>
    </row>
    <row r="1503" spans="1:5" x14ac:dyDescent="0.25">
      <c r="A1503">
        <f t="shared" si="23"/>
        <v>8600001.0800000001</v>
      </c>
      <c r="B1503">
        <v>86</v>
      </c>
      <c r="C1503">
        <v>1.08</v>
      </c>
      <c r="D1503">
        <v>1.0358591079711901</v>
      </c>
      <c r="E1503">
        <v>3912</v>
      </c>
    </row>
    <row r="1504" spans="1:5" x14ac:dyDescent="0.25">
      <c r="A1504">
        <f t="shared" si="23"/>
        <v>8600001.0899999999</v>
      </c>
      <c r="B1504">
        <v>86</v>
      </c>
      <c r="C1504">
        <v>1.0900000000000001</v>
      </c>
      <c r="D1504">
        <v>0.915727138519287</v>
      </c>
      <c r="E1504">
        <v>3090</v>
      </c>
    </row>
    <row r="1505" spans="1:5" x14ac:dyDescent="0.25">
      <c r="A1505">
        <f t="shared" si="23"/>
        <v>8600001.0999999996</v>
      </c>
      <c r="B1505">
        <v>86</v>
      </c>
      <c r="C1505">
        <v>1.1000000000000001</v>
      </c>
      <c r="D1505">
        <v>1.0338103771209699</v>
      </c>
      <c r="E1505">
        <v>5880</v>
      </c>
    </row>
    <row r="1506" spans="1:5" x14ac:dyDescent="0.25">
      <c r="A1506">
        <f t="shared" si="23"/>
        <v>8600001.1099999994</v>
      </c>
      <c r="B1506">
        <v>86</v>
      </c>
      <c r="C1506">
        <v>1.1100000000000001</v>
      </c>
      <c r="D1506">
        <v>1.09595787525177</v>
      </c>
      <c r="E1506">
        <v>7787</v>
      </c>
    </row>
    <row r="1507" spans="1:5" x14ac:dyDescent="0.25">
      <c r="A1507">
        <f t="shared" si="23"/>
        <v>8600001.1199999992</v>
      </c>
      <c r="B1507">
        <v>86</v>
      </c>
      <c r="C1507">
        <v>1.1200000000000001</v>
      </c>
      <c r="D1507">
        <v>1.08842766284943</v>
      </c>
      <c r="E1507">
        <v>9713</v>
      </c>
    </row>
    <row r="1508" spans="1:5" x14ac:dyDescent="0.25">
      <c r="A1508">
        <f t="shared" si="23"/>
        <v>8600001.1300000008</v>
      </c>
      <c r="B1508">
        <v>86</v>
      </c>
      <c r="C1508">
        <v>1.1299999999999999</v>
      </c>
      <c r="D1508">
        <v>1.14145660400391</v>
      </c>
      <c r="E1508">
        <v>4871</v>
      </c>
    </row>
    <row r="1509" spans="1:5" x14ac:dyDescent="0.25">
      <c r="A1509">
        <f t="shared" si="23"/>
        <v>8600001.1400000006</v>
      </c>
      <c r="B1509">
        <v>86</v>
      </c>
      <c r="C1509">
        <v>1.1399999999999999</v>
      </c>
      <c r="D1509">
        <v>0.94128561019897505</v>
      </c>
      <c r="E1509">
        <v>7673</v>
      </c>
    </row>
    <row r="1510" spans="1:5" x14ac:dyDescent="0.25">
      <c r="A1510">
        <f t="shared" si="23"/>
        <v>8600001.1500000004</v>
      </c>
      <c r="B1510">
        <v>86</v>
      </c>
      <c r="C1510">
        <v>1.1499999999999999</v>
      </c>
      <c r="D1510">
        <v>0.98178488016128496</v>
      </c>
      <c r="E1510">
        <v>12043</v>
      </c>
    </row>
    <row r="1511" spans="1:5" x14ac:dyDescent="0.25">
      <c r="A1511">
        <f t="shared" si="23"/>
        <v>8600001.1600000001</v>
      </c>
      <c r="B1511">
        <v>86</v>
      </c>
      <c r="C1511">
        <v>1.1599999999999999</v>
      </c>
      <c r="D1511">
        <v>0.91921395063400302</v>
      </c>
      <c r="E1511">
        <v>1125</v>
      </c>
    </row>
    <row r="1512" spans="1:5" x14ac:dyDescent="0.25">
      <c r="A1512">
        <f t="shared" si="23"/>
        <v>8600002.0099999998</v>
      </c>
      <c r="B1512">
        <v>86</v>
      </c>
      <c r="C1512">
        <v>2.0099999999999998</v>
      </c>
      <c r="D1512">
        <v>0.91032874584197998</v>
      </c>
      <c r="E1512">
        <v>8196</v>
      </c>
    </row>
    <row r="1513" spans="1:5" x14ac:dyDescent="0.25">
      <c r="A1513">
        <f t="shared" si="23"/>
        <v>8600002.0199999996</v>
      </c>
      <c r="B1513">
        <v>86</v>
      </c>
      <c r="C1513">
        <v>2.02</v>
      </c>
      <c r="D1513">
        <v>0.92155110836029097</v>
      </c>
      <c r="E1513">
        <v>6768</v>
      </c>
    </row>
    <row r="1514" spans="1:5" x14ac:dyDescent="0.25">
      <c r="A1514">
        <f t="shared" si="23"/>
        <v>8600002.0299999993</v>
      </c>
      <c r="B1514">
        <v>86</v>
      </c>
      <c r="C1514">
        <v>2.0299999999999998</v>
      </c>
      <c r="D1514">
        <v>0.92685353755950906</v>
      </c>
      <c r="E1514">
        <v>10314</v>
      </c>
    </row>
    <row r="1515" spans="1:5" x14ac:dyDescent="0.25">
      <c r="A1515">
        <f t="shared" si="23"/>
        <v>8600002.0399999991</v>
      </c>
      <c r="B1515">
        <v>86</v>
      </c>
      <c r="C1515">
        <v>2.04</v>
      </c>
      <c r="D1515">
        <v>0.96917879581451405</v>
      </c>
      <c r="E1515">
        <v>4691</v>
      </c>
    </row>
    <row r="1516" spans="1:5" x14ac:dyDescent="0.25">
      <c r="A1516">
        <f t="shared" si="23"/>
        <v>8600002.0500000007</v>
      </c>
      <c r="B1516">
        <v>86</v>
      </c>
      <c r="C1516">
        <v>2.0499999999999998</v>
      </c>
      <c r="D1516">
        <v>0.87306660413742099</v>
      </c>
      <c r="E1516">
        <v>8662</v>
      </c>
    </row>
    <row r="1517" spans="1:5" x14ac:dyDescent="0.25">
      <c r="A1517">
        <f t="shared" si="23"/>
        <v>8600002.0600000005</v>
      </c>
      <c r="B1517">
        <v>86</v>
      </c>
      <c r="C1517">
        <v>2.06</v>
      </c>
      <c r="D1517">
        <v>0.86314904689788796</v>
      </c>
      <c r="E1517">
        <v>5013</v>
      </c>
    </row>
    <row r="1518" spans="1:5" x14ac:dyDescent="0.25">
      <c r="A1518">
        <f t="shared" si="23"/>
        <v>8600002.0800000001</v>
      </c>
      <c r="B1518">
        <v>86</v>
      </c>
      <c r="C1518">
        <v>2.08</v>
      </c>
      <c r="D1518">
        <v>0.85118645429611195</v>
      </c>
      <c r="E1518">
        <v>9869</v>
      </c>
    </row>
    <row r="1519" spans="1:5" x14ac:dyDescent="0.25">
      <c r="A1519">
        <f t="shared" si="23"/>
        <v>8600002.0899999999</v>
      </c>
      <c r="B1519">
        <v>86</v>
      </c>
      <c r="C1519">
        <v>2.09</v>
      </c>
      <c r="D1519">
        <v>0.88522428274154696</v>
      </c>
      <c r="E1519">
        <v>7191</v>
      </c>
    </row>
    <row r="1520" spans="1:5" x14ac:dyDescent="0.25">
      <c r="A1520">
        <f t="shared" si="23"/>
        <v>8600002.0999999996</v>
      </c>
      <c r="B1520">
        <v>86</v>
      </c>
      <c r="C1520">
        <v>2.1</v>
      </c>
      <c r="D1520">
        <v>0.87446802854537997</v>
      </c>
      <c r="E1520">
        <v>10776</v>
      </c>
    </row>
    <row r="1521" spans="1:5" x14ac:dyDescent="0.25">
      <c r="A1521">
        <f t="shared" si="23"/>
        <v>8600003.0099999998</v>
      </c>
      <c r="B1521">
        <v>86</v>
      </c>
      <c r="C1521">
        <v>3.01</v>
      </c>
      <c r="D1521">
        <v>1.0245605707168599</v>
      </c>
      <c r="E1521">
        <v>7512</v>
      </c>
    </row>
    <row r="1522" spans="1:5" x14ac:dyDescent="0.25">
      <c r="A1522">
        <f t="shared" si="23"/>
        <v>8600003.0199999996</v>
      </c>
      <c r="B1522">
        <v>86</v>
      </c>
      <c r="C1522">
        <v>3.02</v>
      </c>
      <c r="D1522">
        <v>1.1171970367431601</v>
      </c>
      <c r="E1522">
        <v>2505</v>
      </c>
    </row>
    <row r="1523" spans="1:5" x14ac:dyDescent="0.25">
      <c r="A1523">
        <f t="shared" si="23"/>
        <v>8600003.0399999991</v>
      </c>
      <c r="B1523">
        <v>86</v>
      </c>
      <c r="C1523">
        <v>3.04</v>
      </c>
      <c r="D1523">
        <v>0.92017918825149503</v>
      </c>
      <c r="E1523">
        <v>10517</v>
      </c>
    </row>
    <row r="1524" spans="1:5" x14ac:dyDescent="0.25">
      <c r="A1524">
        <f t="shared" si="23"/>
        <v>8600003.0500000007</v>
      </c>
      <c r="B1524">
        <v>86</v>
      </c>
      <c r="C1524">
        <v>3.05</v>
      </c>
      <c r="D1524">
        <v>0.811348557472229</v>
      </c>
      <c r="E1524">
        <v>7506</v>
      </c>
    </row>
    <row r="1525" spans="1:5" x14ac:dyDescent="0.25">
      <c r="A1525">
        <f t="shared" si="23"/>
        <v>8600003.0600000005</v>
      </c>
      <c r="B1525">
        <v>86</v>
      </c>
      <c r="C1525">
        <v>3.06</v>
      </c>
      <c r="D1525">
        <v>0.80526405572891202</v>
      </c>
      <c r="E1525">
        <v>5269</v>
      </c>
    </row>
    <row r="1526" spans="1:5" x14ac:dyDescent="0.25">
      <c r="A1526">
        <f t="shared" si="23"/>
        <v>8600004.0099999998</v>
      </c>
      <c r="B1526">
        <v>86</v>
      </c>
      <c r="C1526">
        <v>4.01</v>
      </c>
      <c r="D1526">
        <v>0.77232915163040206</v>
      </c>
      <c r="E1526">
        <v>10092</v>
      </c>
    </row>
    <row r="1527" spans="1:5" x14ac:dyDescent="0.25">
      <c r="A1527">
        <f t="shared" si="23"/>
        <v>8600004.0199999996</v>
      </c>
      <c r="B1527">
        <v>86</v>
      </c>
      <c r="C1527">
        <v>4.0199999999999996</v>
      </c>
      <c r="D1527">
        <v>0.90867644548416104</v>
      </c>
      <c r="E1527">
        <v>3829</v>
      </c>
    </row>
    <row r="1528" spans="1:5" x14ac:dyDescent="0.25">
      <c r="A1528">
        <f t="shared" si="23"/>
        <v>8600004.0299999993</v>
      </c>
      <c r="B1528">
        <v>86</v>
      </c>
      <c r="C1528">
        <v>4.03</v>
      </c>
      <c r="D1528">
        <v>0.70431548357009899</v>
      </c>
      <c r="E1528">
        <v>6015</v>
      </c>
    </row>
    <row r="1529" spans="1:5" x14ac:dyDescent="0.25">
      <c r="A1529">
        <f t="shared" si="23"/>
        <v>8600004.0399999991</v>
      </c>
      <c r="B1529">
        <v>86</v>
      </c>
      <c r="C1529">
        <v>4.04</v>
      </c>
      <c r="D1529">
        <v>0.87614828348159801</v>
      </c>
      <c r="E1529">
        <v>6132</v>
      </c>
    </row>
    <row r="1530" spans="1:5" x14ac:dyDescent="0.25">
      <c r="A1530">
        <f t="shared" si="23"/>
        <v>8600004.0500000007</v>
      </c>
      <c r="B1530">
        <v>86</v>
      </c>
      <c r="C1530">
        <v>4.05</v>
      </c>
      <c r="D1530">
        <v>0.92136853933334395</v>
      </c>
      <c r="E1530">
        <v>4860</v>
      </c>
    </row>
    <row r="1531" spans="1:5" x14ac:dyDescent="0.25">
      <c r="A1531">
        <f t="shared" si="23"/>
        <v>8600004.0600000005</v>
      </c>
      <c r="B1531">
        <v>86</v>
      </c>
      <c r="C1531">
        <v>4.0599999999999996</v>
      </c>
      <c r="D1531">
        <v>0.771922707557678</v>
      </c>
      <c r="E1531">
        <v>8226</v>
      </c>
    </row>
    <row r="1532" spans="1:5" x14ac:dyDescent="0.25">
      <c r="A1532">
        <f t="shared" si="23"/>
        <v>8600004.0700000003</v>
      </c>
      <c r="B1532">
        <v>86</v>
      </c>
      <c r="C1532">
        <v>4.07</v>
      </c>
      <c r="D1532">
        <v>0.82462269067764304</v>
      </c>
      <c r="E1532">
        <v>12133</v>
      </c>
    </row>
    <row r="1533" spans="1:5" x14ac:dyDescent="0.25">
      <c r="A1533">
        <f t="shared" si="23"/>
        <v>8600004.0800000001</v>
      </c>
      <c r="B1533">
        <v>86</v>
      </c>
      <c r="C1533">
        <v>4.08</v>
      </c>
      <c r="D1533">
        <v>0.71037769317626998</v>
      </c>
      <c r="E1533">
        <v>5565</v>
      </c>
    </row>
    <row r="1534" spans="1:5" x14ac:dyDescent="0.25">
      <c r="A1534">
        <f t="shared" si="23"/>
        <v>8600005.0099999998</v>
      </c>
      <c r="B1534">
        <v>86</v>
      </c>
      <c r="C1534">
        <v>5.01</v>
      </c>
      <c r="D1534">
        <v>0.76803296804428101</v>
      </c>
      <c r="E1534">
        <v>7027</v>
      </c>
    </row>
    <row r="1535" spans="1:5" x14ac:dyDescent="0.25">
      <c r="A1535">
        <f t="shared" si="23"/>
        <v>8600005.0199999996</v>
      </c>
      <c r="B1535">
        <v>86</v>
      </c>
      <c r="C1535">
        <v>5.0199999999999996</v>
      </c>
      <c r="D1535">
        <v>0.82229804992675803</v>
      </c>
      <c r="E1535">
        <v>10051</v>
      </c>
    </row>
    <row r="1536" spans="1:5" x14ac:dyDescent="0.25">
      <c r="A1536">
        <f t="shared" si="23"/>
        <v>8600005.0299999993</v>
      </c>
      <c r="B1536">
        <v>86</v>
      </c>
      <c r="C1536">
        <v>5.03</v>
      </c>
      <c r="D1536">
        <v>0.76022398471832298</v>
      </c>
      <c r="E1536">
        <v>7694</v>
      </c>
    </row>
    <row r="1537" spans="1:5" x14ac:dyDescent="0.25">
      <c r="A1537">
        <f t="shared" si="23"/>
        <v>8600006.0099999998</v>
      </c>
      <c r="B1537">
        <v>86</v>
      </c>
      <c r="C1537">
        <v>6.01</v>
      </c>
      <c r="D1537">
        <v>1.01880407333374</v>
      </c>
      <c r="E1537">
        <v>5319</v>
      </c>
    </row>
    <row r="1538" spans="1:5" x14ac:dyDescent="0.25">
      <c r="A1538">
        <f t="shared" si="23"/>
        <v>8600006.0199999996</v>
      </c>
      <c r="B1538">
        <v>86</v>
      </c>
      <c r="C1538">
        <v>6.02</v>
      </c>
      <c r="D1538">
        <v>0.98139470815658603</v>
      </c>
      <c r="E1538">
        <v>5217</v>
      </c>
    </row>
    <row r="1539" spans="1:5" x14ac:dyDescent="0.25">
      <c r="A1539">
        <f t="shared" ref="A1539:A1602" si="24">B1539*100000+C1539</f>
        <v>8600006.0299999993</v>
      </c>
      <c r="B1539">
        <v>86</v>
      </c>
      <c r="C1539">
        <v>6.03</v>
      </c>
      <c r="D1539">
        <v>0.99270373582839999</v>
      </c>
      <c r="E1539">
        <v>5735</v>
      </c>
    </row>
    <row r="1540" spans="1:5" x14ac:dyDescent="0.25">
      <c r="A1540">
        <f t="shared" si="24"/>
        <v>8600006.0399999991</v>
      </c>
      <c r="B1540">
        <v>86</v>
      </c>
      <c r="C1540">
        <v>6.04</v>
      </c>
      <c r="D1540">
        <v>0.87124192714691195</v>
      </c>
      <c r="E1540">
        <v>6049</v>
      </c>
    </row>
    <row r="1541" spans="1:5" x14ac:dyDescent="0.25">
      <c r="A1541">
        <f t="shared" si="24"/>
        <v>8600006.0500000007</v>
      </c>
      <c r="B1541">
        <v>86</v>
      </c>
      <c r="C1541">
        <v>6.05</v>
      </c>
      <c r="D1541">
        <v>0.88433432579040505</v>
      </c>
      <c r="E1541">
        <v>4101</v>
      </c>
    </row>
    <row r="1542" spans="1:5" x14ac:dyDescent="0.25">
      <c r="A1542">
        <f t="shared" si="24"/>
        <v>8600006.0600000005</v>
      </c>
      <c r="B1542">
        <v>86</v>
      </c>
      <c r="C1542">
        <v>6.06</v>
      </c>
      <c r="D1542">
        <v>0.82975256443023704</v>
      </c>
      <c r="E1542">
        <v>12287</v>
      </c>
    </row>
    <row r="1543" spans="1:5" x14ac:dyDescent="0.25">
      <c r="A1543">
        <f t="shared" si="24"/>
        <v>8600007.0299999993</v>
      </c>
      <c r="B1543">
        <v>86</v>
      </c>
      <c r="C1543">
        <v>7.03</v>
      </c>
      <c r="D1543">
        <v>0.785722315311432</v>
      </c>
      <c r="E1543">
        <v>9995</v>
      </c>
    </row>
    <row r="1544" spans="1:5" x14ac:dyDescent="0.25">
      <c r="A1544">
        <f t="shared" si="24"/>
        <v>8600007.0399999991</v>
      </c>
      <c r="B1544">
        <v>86</v>
      </c>
      <c r="C1544">
        <v>7.04</v>
      </c>
      <c r="D1544">
        <v>0.75624269247055098</v>
      </c>
      <c r="E1544">
        <v>8029</v>
      </c>
    </row>
    <row r="1545" spans="1:5" x14ac:dyDescent="0.25">
      <c r="A1545">
        <f t="shared" si="24"/>
        <v>8600007.0500000007</v>
      </c>
      <c r="B1545">
        <v>86</v>
      </c>
      <c r="C1545">
        <v>7.05</v>
      </c>
      <c r="D1545">
        <v>0.85153955221176103</v>
      </c>
      <c r="E1545">
        <v>4991</v>
      </c>
    </row>
    <row r="1546" spans="1:5" x14ac:dyDescent="0.25">
      <c r="A1546">
        <f t="shared" si="24"/>
        <v>8600007.0600000005</v>
      </c>
      <c r="B1546">
        <v>86</v>
      </c>
      <c r="C1546">
        <v>7.06</v>
      </c>
      <c r="D1546">
        <v>0.87374901771545399</v>
      </c>
      <c r="E1546">
        <v>7588</v>
      </c>
    </row>
    <row r="1547" spans="1:5" x14ac:dyDescent="0.25">
      <c r="A1547">
        <f t="shared" si="24"/>
        <v>8600007.0700000003</v>
      </c>
      <c r="B1547">
        <v>86</v>
      </c>
      <c r="C1547">
        <v>7.07</v>
      </c>
      <c r="D1547">
        <v>1.0160877704620399</v>
      </c>
      <c r="E1547">
        <v>7098</v>
      </c>
    </row>
    <row r="1548" spans="1:5" x14ac:dyDescent="0.25">
      <c r="A1548">
        <f t="shared" si="24"/>
        <v>8600007.0800000001</v>
      </c>
      <c r="B1548">
        <v>86</v>
      </c>
      <c r="C1548">
        <v>7.08</v>
      </c>
      <c r="D1548">
        <v>0.961398124694824</v>
      </c>
      <c r="E1548">
        <v>6186</v>
      </c>
    </row>
    <row r="1549" spans="1:5" x14ac:dyDescent="0.25">
      <c r="A1549">
        <f t="shared" si="24"/>
        <v>8600008.0099999998</v>
      </c>
      <c r="B1549">
        <v>86</v>
      </c>
      <c r="C1549">
        <v>8.01</v>
      </c>
      <c r="D1549">
        <v>0.816994309425354</v>
      </c>
      <c r="E1549">
        <v>10368</v>
      </c>
    </row>
    <row r="1550" spans="1:5" x14ac:dyDescent="0.25">
      <c r="A1550">
        <f t="shared" si="24"/>
        <v>8600008.0299999993</v>
      </c>
      <c r="B1550">
        <v>86</v>
      </c>
      <c r="C1550">
        <v>8.0299999999999994</v>
      </c>
      <c r="D1550">
        <v>0.75035953521728505</v>
      </c>
      <c r="E1550">
        <v>7780</v>
      </c>
    </row>
    <row r="1551" spans="1:5" x14ac:dyDescent="0.25">
      <c r="A1551">
        <f t="shared" si="24"/>
        <v>8600008.0399999991</v>
      </c>
      <c r="B1551">
        <v>86</v>
      </c>
      <c r="C1551">
        <v>8.0399999999999991</v>
      </c>
      <c r="D1551">
        <v>0.81904405355453502</v>
      </c>
      <c r="E1551">
        <v>4432</v>
      </c>
    </row>
    <row r="1552" spans="1:5" x14ac:dyDescent="0.25">
      <c r="A1552">
        <f t="shared" si="24"/>
        <v>8600009.0099999998</v>
      </c>
      <c r="B1552">
        <v>86</v>
      </c>
      <c r="C1552">
        <v>9.01</v>
      </c>
      <c r="D1552">
        <v>0.86057865619659402</v>
      </c>
      <c r="E1552">
        <v>7817</v>
      </c>
    </row>
    <row r="1553" spans="1:5" x14ac:dyDescent="0.25">
      <c r="A1553">
        <f t="shared" si="24"/>
        <v>8600009.0199999996</v>
      </c>
      <c r="B1553">
        <v>86</v>
      </c>
      <c r="C1553">
        <v>9.02</v>
      </c>
      <c r="D1553">
        <v>0.871601343154907</v>
      </c>
      <c r="E1553">
        <v>7205</v>
      </c>
    </row>
    <row r="1554" spans="1:5" x14ac:dyDescent="0.25">
      <c r="A1554">
        <f t="shared" si="24"/>
        <v>8600009.0299999993</v>
      </c>
      <c r="B1554">
        <v>86</v>
      </c>
      <c r="C1554">
        <v>9.0299999999999994</v>
      </c>
      <c r="D1554">
        <v>0.83097279071807895</v>
      </c>
      <c r="E1554">
        <v>3080</v>
      </c>
    </row>
    <row r="1555" spans="1:5" x14ac:dyDescent="0.25">
      <c r="A1555">
        <f t="shared" si="24"/>
        <v>8600010.0199999996</v>
      </c>
      <c r="B1555">
        <v>86</v>
      </c>
      <c r="C1555">
        <v>10.02</v>
      </c>
      <c r="D1555">
        <v>0.76440846920013406</v>
      </c>
      <c r="E1555">
        <v>6219</v>
      </c>
    </row>
    <row r="1556" spans="1:5" x14ac:dyDescent="0.25">
      <c r="A1556">
        <f t="shared" si="24"/>
        <v>8600010.0299999993</v>
      </c>
      <c r="B1556">
        <v>86</v>
      </c>
      <c r="C1556">
        <v>10.029999999999999</v>
      </c>
      <c r="D1556">
        <v>0.73961663246154796</v>
      </c>
      <c r="E1556">
        <v>5077</v>
      </c>
    </row>
    <row r="1557" spans="1:5" x14ac:dyDescent="0.25">
      <c r="A1557">
        <f t="shared" si="24"/>
        <v>8600010.0399999991</v>
      </c>
      <c r="B1557">
        <v>86</v>
      </c>
      <c r="C1557">
        <v>10.039999999999999</v>
      </c>
      <c r="D1557">
        <v>0.74860274791717496</v>
      </c>
      <c r="E1557">
        <v>4441</v>
      </c>
    </row>
    <row r="1558" spans="1:5" x14ac:dyDescent="0.25">
      <c r="A1558">
        <f t="shared" si="24"/>
        <v>8600010.0500000007</v>
      </c>
      <c r="B1558">
        <v>86</v>
      </c>
      <c r="C1558">
        <v>10.050000000000001</v>
      </c>
      <c r="D1558">
        <v>0.90048539638519298</v>
      </c>
      <c r="E1558">
        <v>2420</v>
      </c>
    </row>
    <row r="1559" spans="1:5" x14ac:dyDescent="0.25">
      <c r="A1559">
        <f t="shared" si="24"/>
        <v>8600010.0600000005</v>
      </c>
      <c r="B1559">
        <v>86</v>
      </c>
      <c r="C1559">
        <v>10.06</v>
      </c>
      <c r="D1559">
        <v>0.71170812845230103</v>
      </c>
      <c r="E1559">
        <v>3993</v>
      </c>
    </row>
    <row r="1560" spans="1:5" x14ac:dyDescent="0.25">
      <c r="A1560">
        <f t="shared" si="24"/>
        <v>8600011.0099999998</v>
      </c>
      <c r="B1560">
        <v>86</v>
      </c>
      <c r="C1560">
        <v>11.01</v>
      </c>
      <c r="D1560">
        <v>0.95168077945709195</v>
      </c>
      <c r="E1560">
        <v>6150</v>
      </c>
    </row>
    <row r="1561" spans="1:5" x14ac:dyDescent="0.25">
      <c r="A1561">
        <f t="shared" si="24"/>
        <v>8600011.0199999996</v>
      </c>
      <c r="B1561">
        <v>86</v>
      </c>
      <c r="C1561">
        <v>11.02</v>
      </c>
      <c r="D1561">
        <v>1.11870241165161</v>
      </c>
      <c r="E1561">
        <v>4842</v>
      </c>
    </row>
    <row r="1562" spans="1:5" x14ac:dyDescent="0.25">
      <c r="A1562">
        <f t="shared" si="24"/>
        <v>8600011.0299999993</v>
      </c>
      <c r="B1562">
        <v>86</v>
      </c>
      <c r="C1562">
        <v>11.03</v>
      </c>
      <c r="D1562">
        <v>0.924269318580627</v>
      </c>
      <c r="E1562">
        <v>4387</v>
      </c>
    </row>
    <row r="1563" spans="1:5" x14ac:dyDescent="0.25">
      <c r="A1563">
        <f t="shared" si="24"/>
        <v>8600011.0399999991</v>
      </c>
      <c r="B1563">
        <v>86</v>
      </c>
      <c r="C1563">
        <v>11.04</v>
      </c>
      <c r="D1563">
        <v>1.18027555942535</v>
      </c>
      <c r="E1563">
        <v>4466</v>
      </c>
    </row>
    <row r="1564" spans="1:5" x14ac:dyDescent="0.25">
      <c r="A1564">
        <f t="shared" si="24"/>
        <v>8600012.0199999996</v>
      </c>
      <c r="B1564">
        <v>86</v>
      </c>
      <c r="C1564">
        <v>12.02</v>
      </c>
      <c r="D1564">
        <v>1.24301946163177</v>
      </c>
      <c r="E1564">
        <v>7541</v>
      </c>
    </row>
    <row r="1565" spans="1:5" x14ac:dyDescent="0.25">
      <c r="A1565">
        <f t="shared" si="24"/>
        <v>8600012.0299999993</v>
      </c>
      <c r="B1565">
        <v>86</v>
      </c>
      <c r="C1565">
        <v>12.03</v>
      </c>
      <c r="D1565">
        <v>0.83382332324981701</v>
      </c>
      <c r="E1565">
        <v>7658</v>
      </c>
    </row>
    <row r="1566" spans="1:5" x14ac:dyDescent="0.25">
      <c r="A1566">
        <f t="shared" si="24"/>
        <v>8600012.0399999991</v>
      </c>
      <c r="B1566">
        <v>86</v>
      </c>
      <c r="C1566">
        <v>12.04</v>
      </c>
      <c r="D1566">
        <v>0.96362149715423595</v>
      </c>
      <c r="E1566">
        <v>5322</v>
      </c>
    </row>
    <row r="1567" spans="1:5" x14ac:dyDescent="0.25">
      <c r="A1567">
        <f t="shared" si="24"/>
        <v>8600013.0099999998</v>
      </c>
      <c r="B1567">
        <v>86</v>
      </c>
      <c r="C1567">
        <v>13.01</v>
      </c>
      <c r="D1567">
        <v>0.87067443132400502</v>
      </c>
      <c r="E1567">
        <v>5361</v>
      </c>
    </row>
    <row r="1568" spans="1:5" x14ac:dyDescent="0.25">
      <c r="A1568">
        <f t="shared" si="24"/>
        <v>8600013.0199999996</v>
      </c>
      <c r="B1568">
        <v>86</v>
      </c>
      <c r="C1568">
        <v>13.02</v>
      </c>
      <c r="D1568">
        <v>0.95507305860519398</v>
      </c>
      <c r="E1568">
        <v>6642</v>
      </c>
    </row>
    <row r="1569" spans="1:5" x14ac:dyDescent="0.25">
      <c r="A1569">
        <f t="shared" si="24"/>
        <v>8600014.0099999998</v>
      </c>
      <c r="B1569">
        <v>86</v>
      </c>
      <c r="C1569">
        <v>14.01</v>
      </c>
      <c r="D1569">
        <v>0.665727019309998</v>
      </c>
      <c r="E1569">
        <v>4676</v>
      </c>
    </row>
    <row r="1570" spans="1:5" x14ac:dyDescent="0.25">
      <c r="A1570">
        <f t="shared" si="24"/>
        <v>8600014.0199999996</v>
      </c>
      <c r="B1570">
        <v>86</v>
      </c>
      <c r="C1570">
        <v>14.02</v>
      </c>
      <c r="D1570">
        <v>0.53480643033981301</v>
      </c>
      <c r="E1570">
        <v>5125</v>
      </c>
    </row>
    <row r="1571" spans="1:5" x14ac:dyDescent="0.25">
      <c r="A1571">
        <f t="shared" si="24"/>
        <v>8600015.0099999998</v>
      </c>
      <c r="B1571">
        <v>86</v>
      </c>
      <c r="C1571">
        <v>15.01</v>
      </c>
      <c r="D1571">
        <v>0.52116519212722801</v>
      </c>
      <c r="E1571">
        <v>4042</v>
      </c>
    </row>
    <row r="1572" spans="1:5" x14ac:dyDescent="0.25">
      <c r="A1572">
        <f t="shared" si="24"/>
        <v>8600015.0199999996</v>
      </c>
      <c r="B1572">
        <v>86</v>
      </c>
      <c r="C1572">
        <v>15.02</v>
      </c>
      <c r="D1572">
        <v>0.45004442334175099</v>
      </c>
      <c r="E1572">
        <v>4107</v>
      </c>
    </row>
    <row r="1573" spans="1:5" x14ac:dyDescent="0.25">
      <c r="A1573">
        <f t="shared" si="24"/>
        <v>8600016.0099999998</v>
      </c>
      <c r="B1573">
        <v>86</v>
      </c>
      <c r="C1573">
        <v>16.010000000000002</v>
      </c>
      <c r="D1573">
        <v>0.76879954338073697</v>
      </c>
      <c r="E1573">
        <v>11448</v>
      </c>
    </row>
    <row r="1574" spans="1:5" x14ac:dyDescent="0.25">
      <c r="A1574">
        <f t="shared" si="24"/>
        <v>8600016.0199999996</v>
      </c>
      <c r="B1574">
        <v>86</v>
      </c>
      <c r="C1574">
        <v>16.02</v>
      </c>
      <c r="D1574">
        <v>0.95723211765289296</v>
      </c>
      <c r="E1574">
        <v>5503</v>
      </c>
    </row>
    <row r="1575" spans="1:5" x14ac:dyDescent="0.25">
      <c r="A1575">
        <f t="shared" si="24"/>
        <v>8600017.0099999998</v>
      </c>
      <c r="B1575">
        <v>86</v>
      </c>
      <c r="C1575">
        <v>17.010000000000002</v>
      </c>
      <c r="D1575">
        <v>0.85952603816986095</v>
      </c>
      <c r="E1575">
        <v>3591</v>
      </c>
    </row>
    <row r="1576" spans="1:5" x14ac:dyDescent="0.25">
      <c r="A1576">
        <f t="shared" si="24"/>
        <v>8600017.0199999996</v>
      </c>
      <c r="B1576">
        <v>86</v>
      </c>
      <c r="C1576">
        <v>17.02</v>
      </c>
      <c r="D1576">
        <v>0.86274200677871704</v>
      </c>
      <c r="E1576">
        <v>1949</v>
      </c>
    </row>
    <row r="1577" spans="1:5" x14ac:dyDescent="0.25">
      <c r="A1577">
        <f t="shared" si="24"/>
        <v>8600017.0299999993</v>
      </c>
      <c r="B1577">
        <v>86</v>
      </c>
      <c r="C1577">
        <v>17.03</v>
      </c>
      <c r="D1577">
        <v>0.795754253864288</v>
      </c>
      <c r="E1577">
        <v>4838</v>
      </c>
    </row>
    <row r="1578" spans="1:5" x14ac:dyDescent="0.25">
      <c r="A1578">
        <f t="shared" si="24"/>
        <v>8600018.0099999998</v>
      </c>
      <c r="B1578">
        <v>86</v>
      </c>
      <c r="C1578">
        <v>18.010000000000002</v>
      </c>
      <c r="D1578">
        <v>0.58184635639190696</v>
      </c>
      <c r="E1578">
        <v>4177</v>
      </c>
    </row>
    <row r="1579" spans="1:5" x14ac:dyDescent="0.25">
      <c r="A1579">
        <f t="shared" si="24"/>
        <v>8600018.0199999996</v>
      </c>
      <c r="B1579">
        <v>86</v>
      </c>
      <c r="C1579">
        <v>18.02</v>
      </c>
      <c r="D1579">
        <v>0.72472727298736594</v>
      </c>
      <c r="E1579">
        <v>3994</v>
      </c>
    </row>
    <row r="1580" spans="1:5" x14ac:dyDescent="0.25">
      <c r="A1580">
        <f t="shared" si="24"/>
        <v>8600018.0299999993</v>
      </c>
      <c r="B1580">
        <v>86</v>
      </c>
      <c r="C1580">
        <v>18.03</v>
      </c>
      <c r="D1580">
        <v>0.49678996205329901</v>
      </c>
      <c r="E1580">
        <v>3332</v>
      </c>
    </row>
    <row r="1581" spans="1:5" x14ac:dyDescent="0.25">
      <c r="A1581">
        <f t="shared" si="24"/>
        <v>8600019.0099999998</v>
      </c>
      <c r="B1581">
        <v>86</v>
      </c>
      <c r="C1581">
        <v>19.010000000000002</v>
      </c>
      <c r="D1581">
        <v>0.73023331165313698</v>
      </c>
      <c r="E1581">
        <v>5377</v>
      </c>
    </row>
    <row r="1582" spans="1:5" x14ac:dyDescent="0.25">
      <c r="A1582">
        <f t="shared" si="24"/>
        <v>8600019.0299999993</v>
      </c>
      <c r="B1582">
        <v>86</v>
      </c>
      <c r="C1582">
        <v>19.03</v>
      </c>
      <c r="D1582">
        <v>0.60280883312225297</v>
      </c>
      <c r="E1582">
        <v>3715</v>
      </c>
    </row>
    <row r="1583" spans="1:5" x14ac:dyDescent="0.25">
      <c r="A1583">
        <f t="shared" si="24"/>
        <v>8600019.0399999991</v>
      </c>
      <c r="B1583">
        <v>86</v>
      </c>
      <c r="C1583">
        <v>19.04</v>
      </c>
      <c r="D1583">
        <v>0.64851140975952104</v>
      </c>
      <c r="E1583">
        <v>4819</v>
      </c>
    </row>
    <row r="1584" spans="1:5" x14ac:dyDescent="0.25">
      <c r="A1584">
        <f t="shared" si="24"/>
        <v>8600020.0099999998</v>
      </c>
      <c r="B1584">
        <v>86</v>
      </c>
      <c r="C1584">
        <v>20.010000000000002</v>
      </c>
      <c r="D1584">
        <v>0.71851474046707198</v>
      </c>
      <c r="E1584">
        <v>4869</v>
      </c>
    </row>
    <row r="1585" spans="1:5" x14ac:dyDescent="0.25">
      <c r="A1585">
        <f t="shared" si="24"/>
        <v>8600020.0299999993</v>
      </c>
      <c r="B1585">
        <v>86</v>
      </c>
      <c r="C1585">
        <v>20.03</v>
      </c>
      <c r="D1585">
        <v>0.58028316497802701</v>
      </c>
      <c r="E1585">
        <v>4096</v>
      </c>
    </row>
    <row r="1586" spans="1:5" x14ac:dyDescent="0.25">
      <c r="A1586">
        <f t="shared" si="24"/>
        <v>8600020.0399999991</v>
      </c>
      <c r="B1586">
        <v>86</v>
      </c>
      <c r="C1586">
        <v>20.04</v>
      </c>
      <c r="D1586">
        <v>0.75039261579513505</v>
      </c>
      <c r="E1586">
        <v>3572</v>
      </c>
    </row>
    <row r="1587" spans="1:5" x14ac:dyDescent="0.25">
      <c r="A1587">
        <f t="shared" si="24"/>
        <v>8600021</v>
      </c>
      <c r="B1587">
        <v>86</v>
      </c>
      <c r="C1587">
        <v>21</v>
      </c>
      <c r="D1587">
        <v>1.22732353210449</v>
      </c>
      <c r="E1587">
        <v>2979</v>
      </c>
    </row>
    <row r="1588" spans="1:5" x14ac:dyDescent="0.25">
      <c r="A1588">
        <f t="shared" si="24"/>
        <v>8600022.0099999998</v>
      </c>
      <c r="B1588">
        <v>86</v>
      </c>
      <c r="C1588">
        <v>22.01</v>
      </c>
      <c r="D1588">
        <v>0.85143280029296897</v>
      </c>
      <c r="E1588">
        <v>4553</v>
      </c>
    </row>
    <row r="1589" spans="1:5" x14ac:dyDescent="0.25">
      <c r="A1589">
        <f t="shared" si="24"/>
        <v>8600022.0199999996</v>
      </c>
      <c r="B1589">
        <v>86</v>
      </c>
      <c r="C1589">
        <v>22.02</v>
      </c>
      <c r="D1589">
        <v>0.70372951030731201</v>
      </c>
      <c r="E1589">
        <v>6426</v>
      </c>
    </row>
    <row r="1590" spans="1:5" x14ac:dyDescent="0.25">
      <c r="A1590">
        <f t="shared" si="24"/>
        <v>8600023</v>
      </c>
      <c r="B1590">
        <v>86</v>
      </c>
      <c r="C1590">
        <v>23</v>
      </c>
      <c r="D1590">
        <v>0.78414207696914695</v>
      </c>
      <c r="E1590">
        <v>6519</v>
      </c>
    </row>
    <row r="1591" spans="1:5" x14ac:dyDescent="0.25">
      <c r="A1591">
        <f t="shared" si="24"/>
        <v>8600024.0099999998</v>
      </c>
      <c r="B1591">
        <v>86</v>
      </c>
      <c r="C1591">
        <v>24.01</v>
      </c>
      <c r="D1591">
        <v>0.64151722192764304</v>
      </c>
      <c r="E1591">
        <v>10013</v>
      </c>
    </row>
    <row r="1592" spans="1:5" x14ac:dyDescent="0.25">
      <c r="A1592">
        <f t="shared" si="24"/>
        <v>8600024.0199999996</v>
      </c>
      <c r="B1592">
        <v>86</v>
      </c>
      <c r="C1592">
        <v>24.02</v>
      </c>
      <c r="D1592">
        <v>0.71006160974502597</v>
      </c>
      <c r="E1592">
        <v>5697</v>
      </c>
    </row>
    <row r="1593" spans="1:5" x14ac:dyDescent="0.25">
      <c r="A1593">
        <f t="shared" si="24"/>
        <v>8600025</v>
      </c>
      <c r="B1593">
        <v>86</v>
      </c>
      <c r="C1593">
        <v>25</v>
      </c>
      <c r="D1593">
        <v>0.75019621849060103</v>
      </c>
      <c r="E1593">
        <v>12408</v>
      </c>
    </row>
    <row r="1594" spans="1:5" x14ac:dyDescent="0.25">
      <c r="A1594">
        <f t="shared" si="24"/>
        <v>8600026</v>
      </c>
      <c r="B1594">
        <v>86</v>
      </c>
      <c r="C1594">
        <v>26</v>
      </c>
      <c r="D1594">
        <v>0.72314256429672197</v>
      </c>
      <c r="E1594">
        <v>4356</v>
      </c>
    </row>
    <row r="1595" spans="1:5" x14ac:dyDescent="0.25">
      <c r="A1595">
        <f t="shared" si="24"/>
        <v>8600027.0099999998</v>
      </c>
      <c r="B1595">
        <v>86</v>
      </c>
      <c r="C1595">
        <v>27.01</v>
      </c>
      <c r="D1595">
        <v>1.1011253595352199</v>
      </c>
      <c r="E1595">
        <v>10507</v>
      </c>
    </row>
    <row r="1596" spans="1:5" x14ac:dyDescent="0.25">
      <c r="A1596">
        <f t="shared" si="24"/>
        <v>8600027.0199999996</v>
      </c>
      <c r="B1596">
        <v>86</v>
      </c>
      <c r="C1596">
        <v>27.02</v>
      </c>
      <c r="D1596">
        <v>0.94175070524215698</v>
      </c>
      <c r="E1596">
        <v>1999</v>
      </c>
    </row>
    <row r="1597" spans="1:5" x14ac:dyDescent="0.25">
      <c r="A1597">
        <f t="shared" si="24"/>
        <v>8600028</v>
      </c>
      <c r="B1597">
        <v>86</v>
      </c>
      <c r="C1597">
        <v>28</v>
      </c>
      <c r="D1597">
        <v>0.51283746957778897</v>
      </c>
      <c r="E1597">
        <v>2305</v>
      </c>
    </row>
    <row r="1598" spans="1:5" x14ac:dyDescent="0.25">
      <c r="A1598">
        <f t="shared" si="24"/>
        <v>8600029</v>
      </c>
      <c r="B1598">
        <v>86</v>
      </c>
      <c r="C1598">
        <v>29</v>
      </c>
      <c r="D1598">
        <v>0.750943303108215</v>
      </c>
      <c r="E1598">
        <v>7588</v>
      </c>
    </row>
    <row r="1599" spans="1:5" x14ac:dyDescent="0.25">
      <c r="A1599">
        <f t="shared" si="24"/>
        <v>8600030.0099999998</v>
      </c>
      <c r="B1599">
        <v>86</v>
      </c>
      <c r="C1599">
        <v>30.01</v>
      </c>
      <c r="D1599">
        <v>0.84158533811569203</v>
      </c>
      <c r="E1599">
        <v>2931</v>
      </c>
    </row>
    <row r="1600" spans="1:5" x14ac:dyDescent="0.25">
      <c r="A1600">
        <f t="shared" si="24"/>
        <v>8600030.0299999993</v>
      </c>
      <c r="B1600">
        <v>86</v>
      </c>
      <c r="C1600">
        <v>30.03</v>
      </c>
      <c r="D1600">
        <v>0.85545730590820301</v>
      </c>
      <c r="E1600">
        <v>6698</v>
      </c>
    </row>
    <row r="1601" spans="1:5" x14ac:dyDescent="0.25">
      <c r="A1601">
        <f t="shared" si="24"/>
        <v>8600030.0399999991</v>
      </c>
      <c r="B1601">
        <v>86</v>
      </c>
      <c r="C1601">
        <v>30.04</v>
      </c>
      <c r="D1601">
        <v>0.75760596990585305</v>
      </c>
      <c r="E1601">
        <v>3705</v>
      </c>
    </row>
    <row r="1602" spans="1:5" x14ac:dyDescent="0.25">
      <c r="A1602">
        <f t="shared" si="24"/>
        <v>8600031</v>
      </c>
      <c r="B1602">
        <v>86</v>
      </c>
      <c r="C1602">
        <v>31</v>
      </c>
      <c r="D1602">
        <v>0.62476646900177002</v>
      </c>
      <c r="E1602">
        <v>5071</v>
      </c>
    </row>
    <row r="1603" spans="1:5" x14ac:dyDescent="0.25">
      <c r="A1603">
        <f t="shared" ref="A1603:A1666" si="25">B1603*100000+C1603</f>
        <v>8600034</v>
      </c>
      <c r="B1603">
        <v>86</v>
      </c>
      <c r="C1603">
        <v>34</v>
      </c>
      <c r="D1603">
        <v>0.69732451438903797</v>
      </c>
      <c r="E1603">
        <v>2826</v>
      </c>
    </row>
    <row r="1604" spans="1:5" x14ac:dyDescent="0.25">
      <c r="A1604">
        <f t="shared" si="25"/>
        <v>8600036.0099999998</v>
      </c>
      <c r="B1604">
        <v>86</v>
      </c>
      <c r="C1604">
        <v>36.01</v>
      </c>
      <c r="D1604">
        <v>0.53489106893539395</v>
      </c>
      <c r="E1604">
        <v>2918</v>
      </c>
    </row>
    <row r="1605" spans="1:5" x14ac:dyDescent="0.25">
      <c r="A1605">
        <f t="shared" si="25"/>
        <v>8600036.0199999996</v>
      </c>
      <c r="B1605">
        <v>86</v>
      </c>
      <c r="C1605">
        <v>36.020000000000003</v>
      </c>
      <c r="D1605">
        <v>0.80100691318511996</v>
      </c>
      <c r="E1605">
        <v>8013</v>
      </c>
    </row>
    <row r="1606" spans="1:5" x14ac:dyDescent="0.25">
      <c r="A1606">
        <f t="shared" si="25"/>
        <v>8600037.0099999998</v>
      </c>
      <c r="B1606">
        <v>86</v>
      </c>
      <c r="C1606">
        <v>37.01</v>
      </c>
      <c r="D1606">
        <v>0.77993917465210005</v>
      </c>
      <c r="E1606">
        <v>1868</v>
      </c>
    </row>
    <row r="1607" spans="1:5" x14ac:dyDescent="0.25">
      <c r="A1607">
        <f t="shared" si="25"/>
        <v>8600037.0199999996</v>
      </c>
      <c r="B1607">
        <v>86</v>
      </c>
      <c r="C1607">
        <v>37.020000000000003</v>
      </c>
      <c r="D1607">
        <v>0.90403276681900002</v>
      </c>
      <c r="E1607">
        <v>2726</v>
      </c>
    </row>
    <row r="1608" spans="1:5" x14ac:dyDescent="0.25">
      <c r="A1608">
        <f t="shared" si="25"/>
        <v>8600038.0099999998</v>
      </c>
      <c r="B1608">
        <v>86</v>
      </c>
      <c r="C1608">
        <v>38.01</v>
      </c>
      <c r="D1608">
        <v>1.08683121204376</v>
      </c>
      <c r="E1608">
        <v>5207</v>
      </c>
    </row>
    <row r="1609" spans="1:5" x14ac:dyDescent="0.25">
      <c r="A1609">
        <f t="shared" si="25"/>
        <v>8600038.0199999996</v>
      </c>
      <c r="B1609">
        <v>86</v>
      </c>
      <c r="C1609">
        <v>38.020000000000003</v>
      </c>
      <c r="D1609">
        <v>1.15699970722198</v>
      </c>
      <c r="E1609">
        <v>7916</v>
      </c>
    </row>
    <row r="1610" spans="1:5" x14ac:dyDescent="0.25">
      <c r="A1610">
        <f t="shared" si="25"/>
        <v>8600039.0099999998</v>
      </c>
      <c r="B1610">
        <v>86</v>
      </c>
      <c r="C1610">
        <v>39.01</v>
      </c>
      <c r="D1610">
        <v>0.93774944543838501</v>
      </c>
      <c r="E1610">
        <v>9388</v>
      </c>
    </row>
    <row r="1611" spans="1:5" x14ac:dyDescent="0.25">
      <c r="A1611">
        <f t="shared" si="25"/>
        <v>8600039.0399999991</v>
      </c>
      <c r="B1611">
        <v>86</v>
      </c>
      <c r="C1611">
        <v>39.04</v>
      </c>
      <c r="D1611">
        <v>1.0249372720718399</v>
      </c>
      <c r="E1611">
        <v>8034</v>
      </c>
    </row>
    <row r="1612" spans="1:5" x14ac:dyDescent="0.25">
      <c r="A1612">
        <f t="shared" si="25"/>
        <v>8600039.0500000007</v>
      </c>
      <c r="B1612">
        <v>86</v>
      </c>
      <c r="C1612">
        <v>39.049999999999997</v>
      </c>
      <c r="D1612">
        <v>0.88167917728424094</v>
      </c>
      <c r="E1612">
        <v>8574</v>
      </c>
    </row>
    <row r="1613" spans="1:5" x14ac:dyDescent="0.25">
      <c r="A1613">
        <f t="shared" si="25"/>
        <v>8600039.0600000005</v>
      </c>
      <c r="B1613">
        <v>86</v>
      </c>
      <c r="C1613">
        <v>39.06</v>
      </c>
      <c r="D1613">
        <v>1.77708899974823</v>
      </c>
      <c r="E1613">
        <v>3046</v>
      </c>
    </row>
    <row r="1614" spans="1:5" x14ac:dyDescent="0.25">
      <c r="A1614">
        <f t="shared" si="25"/>
        <v>8600039.0700000003</v>
      </c>
      <c r="B1614">
        <v>86</v>
      </c>
      <c r="C1614">
        <v>39.07</v>
      </c>
      <c r="D1614">
        <v>0.96307450532913197</v>
      </c>
      <c r="E1614">
        <v>8644</v>
      </c>
    </row>
    <row r="1615" spans="1:5" x14ac:dyDescent="0.25">
      <c r="A1615">
        <f t="shared" si="25"/>
        <v>8600039.0800000001</v>
      </c>
      <c r="B1615">
        <v>86</v>
      </c>
      <c r="C1615">
        <v>39.08</v>
      </c>
      <c r="D1615">
        <v>1.13828372955322</v>
      </c>
      <c r="E1615">
        <v>7640</v>
      </c>
    </row>
    <row r="1616" spans="1:5" x14ac:dyDescent="0.25">
      <c r="A1616">
        <f t="shared" si="25"/>
        <v>8600040</v>
      </c>
      <c r="B1616">
        <v>86</v>
      </c>
      <c r="C1616">
        <v>40</v>
      </c>
      <c r="D1616">
        <v>1.3474936485290501</v>
      </c>
      <c r="E1616">
        <v>5357</v>
      </c>
    </row>
    <row r="1617" spans="1:5" x14ac:dyDescent="0.25">
      <c r="A1617">
        <f t="shared" si="25"/>
        <v>8600041.0099999998</v>
      </c>
      <c r="B1617">
        <v>86</v>
      </c>
      <c r="C1617">
        <v>41.01</v>
      </c>
      <c r="D1617">
        <v>1.16136145591736</v>
      </c>
      <c r="E1617">
        <v>8695</v>
      </c>
    </row>
    <row r="1618" spans="1:5" x14ac:dyDescent="0.25">
      <c r="A1618">
        <f t="shared" si="25"/>
        <v>8600041.0199999996</v>
      </c>
      <c r="B1618">
        <v>86</v>
      </c>
      <c r="C1618">
        <v>41.02</v>
      </c>
      <c r="D1618">
        <v>1.34673011302948</v>
      </c>
      <c r="E1618">
        <v>3189</v>
      </c>
    </row>
    <row r="1619" spans="1:5" x14ac:dyDescent="0.25">
      <c r="A1619">
        <f t="shared" si="25"/>
        <v>8600042.0099999998</v>
      </c>
      <c r="B1619">
        <v>86</v>
      </c>
      <c r="C1619">
        <v>42.01</v>
      </c>
      <c r="D1619">
        <v>0.97051990032196001</v>
      </c>
      <c r="E1619">
        <v>6169</v>
      </c>
    </row>
    <row r="1620" spans="1:5" x14ac:dyDescent="0.25">
      <c r="A1620">
        <f t="shared" si="25"/>
        <v>8600042.0199999996</v>
      </c>
      <c r="B1620">
        <v>86</v>
      </c>
      <c r="C1620">
        <v>42.02</v>
      </c>
      <c r="D1620">
        <v>0.86939400434493996</v>
      </c>
      <c r="E1620">
        <v>4539</v>
      </c>
    </row>
    <row r="1621" spans="1:5" x14ac:dyDescent="0.25">
      <c r="A1621">
        <f t="shared" si="25"/>
        <v>8600043</v>
      </c>
      <c r="B1621">
        <v>86</v>
      </c>
      <c r="C1621">
        <v>43</v>
      </c>
      <c r="D1621">
        <v>0.96565598249435403</v>
      </c>
      <c r="E1621">
        <v>8142</v>
      </c>
    </row>
    <row r="1622" spans="1:5" x14ac:dyDescent="0.25">
      <c r="A1622">
        <f t="shared" si="25"/>
        <v>8600044.0099999998</v>
      </c>
      <c r="B1622">
        <v>86</v>
      </c>
      <c r="C1622">
        <v>44.01</v>
      </c>
      <c r="D1622">
        <v>0.92312246561050404</v>
      </c>
      <c r="E1622">
        <v>6179</v>
      </c>
    </row>
    <row r="1623" spans="1:5" x14ac:dyDescent="0.25">
      <c r="A1623">
        <f t="shared" si="25"/>
        <v>8600044.0199999996</v>
      </c>
      <c r="B1623">
        <v>86</v>
      </c>
      <c r="C1623">
        <v>44.02</v>
      </c>
      <c r="D1623">
        <v>0.82317507266998302</v>
      </c>
      <c r="E1623">
        <v>5055</v>
      </c>
    </row>
    <row r="1624" spans="1:5" x14ac:dyDescent="0.25">
      <c r="A1624">
        <f t="shared" si="25"/>
        <v>8600045</v>
      </c>
      <c r="B1624">
        <v>86</v>
      </c>
      <c r="C1624">
        <v>45</v>
      </c>
      <c r="D1624">
        <v>1.1408932209014899</v>
      </c>
      <c r="E1624">
        <v>3500</v>
      </c>
    </row>
    <row r="1625" spans="1:5" x14ac:dyDescent="0.25">
      <c r="A1625">
        <f t="shared" si="25"/>
        <v>8600046.0099999998</v>
      </c>
      <c r="B1625">
        <v>86</v>
      </c>
      <c r="C1625">
        <v>46.01</v>
      </c>
      <c r="D1625">
        <v>1.3461500406265301</v>
      </c>
      <c r="E1625">
        <v>6328</v>
      </c>
    </row>
    <row r="1626" spans="1:5" x14ac:dyDescent="0.25">
      <c r="A1626">
        <f t="shared" si="25"/>
        <v>8600046.0199999996</v>
      </c>
      <c r="B1626">
        <v>86</v>
      </c>
      <c r="C1626">
        <v>46.02</v>
      </c>
      <c r="D1626">
        <v>1.56954216957092</v>
      </c>
      <c r="E1626">
        <v>3830</v>
      </c>
    </row>
    <row r="1627" spans="1:5" x14ac:dyDescent="0.25">
      <c r="A1627">
        <f t="shared" si="25"/>
        <v>8600047.0099999998</v>
      </c>
      <c r="B1627">
        <v>86</v>
      </c>
      <c r="C1627">
        <v>47.01</v>
      </c>
      <c r="D1627">
        <v>1.1805938482284499</v>
      </c>
      <c r="E1627">
        <v>5222</v>
      </c>
    </row>
    <row r="1628" spans="1:5" x14ac:dyDescent="0.25">
      <c r="A1628">
        <f t="shared" si="25"/>
        <v>8600047.0199999996</v>
      </c>
      <c r="B1628">
        <v>86</v>
      </c>
      <c r="C1628">
        <v>47.02</v>
      </c>
      <c r="D1628">
        <v>1.06027042865753</v>
      </c>
      <c r="E1628">
        <v>5754</v>
      </c>
    </row>
    <row r="1629" spans="1:5" x14ac:dyDescent="0.25">
      <c r="A1629">
        <f t="shared" si="25"/>
        <v>8600047.0299999993</v>
      </c>
      <c r="B1629">
        <v>86</v>
      </c>
      <c r="C1629">
        <v>47.03</v>
      </c>
      <c r="D1629">
        <v>1.02488565444946</v>
      </c>
      <c r="E1629">
        <v>4505</v>
      </c>
    </row>
    <row r="1630" spans="1:5" x14ac:dyDescent="0.25">
      <c r="A1630">
        <f t="shared" si="25"/>
        <v>8600048</v>
      </c>
      <c r="B1630">
        <v>86</v>
      </c>
      <c r="C1630">
        <v>48</v>
      </c>
      <c r="D1630">
        <v>1.10934269428253</v>
      </c>
      <c r="E1630">
        <v>308</v>
      </c>
    </row>
    <row r="1631" spans="1:5" x14ac:dyDescent="0.25">
      <c r="A1631">
        <f t="shared" si="25"/>
        <v>8600049.0099999998</v>
      </c>
      <c r="B1631">
        <v>86</v>
      </c>
      <c r="C1631">
        <v>49.01</v>
      </c>
      <c r="D1631">
        <v>0.79850751161575295</v>
      </c>
      <c r="E1631">
        <v>3554</v>
      </c>
    </row>
    <row r="1632" spans="1:5" x14ac:dyDescent="0.25">
      <c r="A1632">
        <f t="shared" si="25"/>
        <v>8600049.0199999996</v>
      </c>
      <c r="B1632">
        <v>86</v>
      </c>
      <c r="C1632">
        <v>49.02</v>
      </c>
      <c r="D1632">
        <v>0.89208799600601196</v>
      </c>
      <c r="E1632">
        <v>6160</v>
      </c>
    </row>
    <row r="1633" spans="1:5" x14ac:dyDescent="0.25">
      <c r="A1633">
        <f t="shared" si="25"/>
        <v>8600050.0099999998</v>
      </c>
      <c r="B1633">
        <v>86</v>
      </c>
      <c r="C1633">
        <v>50.01</v>
      </c>
      <c r="D1633">
        <v>0.92572349309921298</v>
      </c>
      <c r="E1633">
        <v>7890</v>
      </c>
    </row>
    <row r="1634" spans="1:5" x14ac:dyDescent="0.25">
      <c r="A1634">
        <f t="shared" si="25"/>
        <v>8600050.0199999996</v>
      </c>
      <c r="B1634">
        <v>86</v>
      </c>
      <c r="C1634">
        <v>50.02</v>
      </c>
      <c r="D1634">
        <v>0.84234941005706798</v>
      </c>
      <c r="E1634">
        <v>5623</v>
      </c>
    </row>
    <row r="1635" spans="1:5" x14ac:dyDescent="0.25">
      <c r="A1635">
        <f t="shared" si="25"/>
        <v>8600051</v>
      </c>
      <c r="B1635">
        <v>86</v>
      </c>
      <c r="C1635">
        <v>51</v>
      </c>
      <c r="D1635">
        <v>0.71170747280120805</v>
      </c>
      <c r="E1635">
        <v>11103</v>
      </c>
    </row>
    <row r="1636" spans="1:5" x14ac:dyDescent="0.25">
      <c r="A1636">
        <f t="shared" si="25"/>
        <v>8600052.0099999998</v>
      </c>
      <c r="B1636">
        <v>86</v>
      </c>
      <c r="C1636">
        <v>52.01</v>
      </c>
      <c r="D1636">
        <v>0.80156171321868896</v>
      </c>
      <c r="E1636">
        <v>5532</v>
      </c>
    </row>
    <row r="1637" spans="1:5" x14ac:dyDescent="0.25">
      <c r="A1637">
        <f t="shared" si="25"/>
        <v>8600052.0199999996</v>
      </c>
      <c r="B1637">
        <v>86</v>
      </c>
      <c r="C1637">
        <v>52.02</v>
      </c>
      <c r="D1637">
        <v>0.81717133522033703</v>
      </c>
      <c r="E1637">
        <v>6527</v>
      </c>
    </row>
    <row r="1638" spans="1:5" x14ac:dyDescent="0.25">
      <c r="A1638">
        <f t="shared" si="25"/>
        <v>8600053.0099999998</v>
      </c>
      <c r="B1638">
        <v>86</v>
      </c>
      <c r="C1638">
        <v>53.01</v>
      </c>
      <c r="D1638">
        <v>0.75212198495864901</v>
      </c>
      <c r="E1638">
        <v>9167</v>
      </c>
    </row>
    <row r="1639" spans="1:5" x14ac:dyDescent="0.25">
      <c r="A1639">
        <f t="shared" si="25"/>
        <v>8600053.0199999996</v>
      </c>
      <c r="B1639">
        <v>86</v>
      </c>
      <c r="C1639">
        <v>53.02</v>
      </c>
      <c r="D1639">
        <v>0.71922111511230502</v>
      </c>
      <c r="E1639">
        <v>7013</v>
      </c>
    </row>
    <row r="1640" spans="1:5" x14ac:dyDescent="0.25">
      <c r="A1640">
        <f t="shared" si="25"/>
        <v>8600054.0099999998</v>
      </c>
      <c r="B1640">
        <v>86</v>
      </c>
      <c r="C1640">
        <v>54.01</v>
      </c>
      <c r="D1640">
        <v>0.86223274469375599</v>
      </c>
      <c r="E1640">
        <v>9477</v>
      </c>
    </row>
    <row r="1641" spans="1:5" x14ac:dyDescent="0.25">
      <c r="A1641">
        <f t="shared" si="25"/>
        <v>8600054.0199999996</v>
      </c>
      <c r="B1641">
        <v>86</v>
      </c>
      <c r="C1641">
        <v>54.02</v>
      </c>
      <c r="D1641">
        <v>0.71919733285903897</v>
      </c>
      <c r="E1641">
        <v>9811</v>
      </c>
    </row>
    <row r="1642" spans="1:5" x14ac:dyDescent="0.25">
      <c r="A1642">
        <f t="shared" si="25"/>
        <v>8600055.0099999998</v>
      </c>
      <c r="B1642">
        <v>86</v>
      </c>
      <c r="C1642">
        <v>55.01</v>
      </c>
      <c r="D1642">
        <v>0.90060430765152</v>
      </c>
      <c r="E1642">
        <v>6442</v>
      </c>
    </row>
    <row r="1643" spans="1:5" x14ac:dyDescent="0.25">
      <c r="A1643">
        <f t="shared" si="25"/>
        <v>8600055.0199999996</v>
      </c>
      <c r="B1643">
        <v>86</v>
      </c>
      <c r="C1643">
        <v>55.02</v>
      </c>
      <c r="D1643">
        <v>0.81122213602065996</v>
      </c>
      <c r="E1643">
        <v>7363</v>
      </c>
    </row>
    <row r="1644" spans="1:5" x14ac:dyDescent="0.25">
      <c r="A1644">
        <f t="shared" si="25"/>
        <v>8600056</v>
      </c>
      <c r="B1644">
        <v>86</v>
      </c>
      <c r="C1644">
        <v>56</v>
      </c>
      <c r="D1644">
        <v>0.99686205387115501</v>
      </c>
      <c r="E1644">
        <v>4527</v>
      </c>
    </row>
    <row r="1645" spans="1:5" x14ac:dyDescent="0.25">
      <c r="A1645">
        <f t="shared" si="25"/>
        <v>8600057.0099999998</v>
      </c>
      <c r="B1645">
        <v>86</v>
      </c>
      <c r="C1645">
        <v>57.01</v>
      </c>
      <c r="D1645">
        <v>0.91609376668930098</v>
      </c>
      <c r="E1645">
        <v>5848</v>
      </c>
    </row>
    <row r="1646" spans="1:5" x14ac:dyDescent="0.25">
      <c r="A1646">
        <f t="shared" si="25"/>
        <v>8600057.0299999993</v>
      </c>
      <c r="B1646">
        <v>86</v>
      </c>
      <c r="C1646">
        <v>57.03</v>
      </c>
      <c r="D1646">
        <v>0.862501740455627</v>
      </c>
      <c r="E1646">
        <v>7296</v>
      </c>
    </row>
    <row r="1647" spans="1:5" x14ac:dyDescent="0.25">
      <c r="A1647">
        <f t="shared" si="25"/>
        <v>8600057.0399999991</v>
      </c>
      <c r="B1647">
        <v>86</v>
      </c>
      <c r="C1647">
        <v>57.04</v>
      </c>
      <c r="D1647">
        <v>0.80235850811004605</v>
      </c>
      <c r="E1647">
        <v>8480</v>
      </c>
    </row>
    <row r="1648" spans="1:5" x14ac:dyDescent="0.25">
      <c r="A1648">
        <f t="shared" si="25"/>
        <v>8600058.0099999998</v>
      </c>
      <c r="B1648">
        <v>86</v>
      </c>
      <c r="C1648">
        <v>58.01</v>
      </c>
      <c r="D1648">
        <v>0.94540011882782005</v>
      </c>
      <c r="E1648">
        <v>6750</v>
      </c>
    </row>
    <row r="1649" spans="1:5" x14ac:dyDescent="0.25">
      <c r="A1649">
        <f t="shared" si="25"/>
        <v>8600058.0199999996</v>
      </c>
      <c r="B1649">
        <v>86</v>
      </c>
      <c r="C1649">
        <v>58.02</v>
      </c>
      <c r="D1649">
        <v>0.86356544494628895</v>
      </c>
      <c r="E1649">
        <v>8082</v>
      </c>
    </row>
    <row r="1650" spans="1:5" x14ac:dyDescent="0.25">
      <c r="A1650">
        <f t="shared" si="25"/>
        <v>8600059.0099999998</v>
      </c>
      <c r="B1650">
        <v>86</v>
      </c>
      <c r="C1650">
        <v>59.01</v>
      </c>
      <c r="D1650">
        <v>0.98077237606048595</v>
      </c>
      <c r="E1650">
        <v>4300</v>
      </c>
    </row>
    <row r="1651" spans="1:5" x14ac:dyDescent="0.25">
      <c r="A1651">
        <f t="shared" si="25"/>
        <v>8600059.0199999996</v>
      </c>
      <c r="B1651">
        <v>86</v>
      </c>
      <c r="C1651">
        <v>59.02</v>
      </c>
      <c r="D1651">
        <v>0.924876689910889</v>
      </c>
      <c r="E1651">
        <v>4136</v>
      </c>
    </row>
    <row r="1652" spans="1:5" x14ac:dyDescent="0.25">
      <c r="A1652">
        <f t="shared" si="25"/>
        <v>8600059.0299999993</v>
      </c>
      <c r="B1652">
        <v>86</v>
      </c>
      <c r="C1652">
        <v>59.03</v>
      </c>
      <c r="D1652">
        <v>0.87620663642883301</v>
      </c>
      <c r="E1652">
        <v>4848</v>
      </c>
    </row>
    <row r="1653" spans="1:5" x14ac:dyDescent="0.25">
      <c r="A1653">
        <f t="shared" si="25"/>
        <v>8600059.0399999991</v>
      </c>
      <c r="B1653">
        <v>86</v>
      </c>
      <c r="C1653">
        <v>59.04</v>
      </c>
      <c r="D1653">
        <v>0.96479773521423295</v>
      </c>
      <c r="E1653">
        <v>4174</v>
      </c>
    </row>
    <row r="1654" spans="1:5" x14ac:dyDescent="0.25">
      <c r="A1654">
        <f t="shared" si="25"/>
        <v>8600060.0099999998</v>
      </c>
      <c r="B1654">
        <v>86</v>
      </c>
      <c r="C1654">
        <v>60.01</v>
      </c>
      <c r="D1654">
        <v>1.13064289093018</v>
      </c>
      <c r="E1654">
        <v>6271</v>
      </c>
    </row>
    <row r="1655" spans="1:5" x14ac:dyDescent="0.25">
      <c r="A1655">
        <f t="shared" si="25"/>
        <v>8600060.0199999996</v>
      </c>
      <c r="B1655">
        <v>86</v>
      </c>
      <c r="C1655">
        <v>60.02</v>
      </c>
      <c r="D1655">
        <v>1.0031099319457999</v>
      </c>
      <c r="E1655">
        <v>5228</v>
      </c>
    </row>
    <row r="1656" spans="1:5" x14ac:dyDescent="0.25">
      <c r="A1656">
        <f t="shared" si="25"/>
        <v>8600061.0099999998</v>
      </c>
      <c r="B1656">
        <v>86</v>
      </c>
      <c r="C1656">
        <v>61.01</v>
      </c>
      <c r="D1656">
        <v>1.43470299243927</v>
      </c>
      <c r="E1656">
        <v>5455</v>
      </c>
    </row>
    <row r="1657" spans="1:5" x14ac:dyDescent="0.25">
      <c r="A1657">
        <f t="shared" si="25"/>
        <v>8600061.0199999996</v>
      </c>
      <c r="B1657">
        <v>86</v>
      </c>
      <c r="C1657">
        <v>61.02</v>
      </c>
      <c r="D1657">
        <v>1.51179003715515</v>
      </c>
      <c r="E1657">
        <v>5678</v>
      </c>
    </row>
    <row r="1658" spans="1:5" x14ac:dyDescent="0.25">
      <c r="A1658">
        <f t="shared" si="25"/>
        <v>8600062</v>
      </c>
      <c r="B1658">
        <v>86</v>
      </c>
      <c r="C1658">
        <v>62</v>
      </c>
      <c r="D1658">
        <v>1.00103294849396</v>
      </c>
      <c r="E1658">
        <v>9339</v>
      </c>
    </row>
    <row r="1659" spans="1:5" x14ac:dyDescent="0.25">
      <c r="A1659">
        <f t="shared" si="25"/>
        <v>8600063.0099999998</v>
      </c>
      <c r="B1659">
        <v>86</v>
      </c>
      <c r="C1659">
        <v>63.01</v>
      </c>
      <c r="D1659">
        <v>0.74071514606475797</v>
      </c>
      <c r="E1659">
        <v>6955</v>
      </c>
    </row>
    <row r="1660" spans="1:5" x14ac:dyDescent="0.25">
      <c r="A1660">
        <f t="shared" si="25"/>
        <v>8600063.0199999996</v>
      </c>
      <c r="B1660">
        <v>86</v>
      </c>
      <c r="C1660">
        <v>63.02</v>
      </c>
      <c r="D1660">
        <v>0.95605063438415505</v>
      </c>
      <c r="E1660">
        <v>5447</v>
      </c>
    </row>
    <row r="1661" spans="1:5" x14ac:dyDescent="0.25">
      <c r="A1661">
        <f t="shared" si="25"/>
        <v>8600064.0099999998</v>
      </c>
      <c r="B1661">
        <v>86</v>
      </c>
      <c r="C1661">
        <v>64.010000000000005</v>
      </c>
      <c r="D1661">
        <v>0.87668156623840299</v>
      </c>
      <c r="E1661">
        <v>4279</v>
      </c>
    </row>
    <row r="1662" spans="1:5" x14ac:dyDescent="0.25">
      <c r="A1662">
        <f t="shared" si="25"/>
        <v>8600064.0199999996</v>
      </c>
      <c r="B1662">
        <v>86</v>
      </c>
      <c r="C1662">
        <v>64.02</v>
      </c>
      <c r="D1662">
        <v>0.867589890956879</v>
      </c>
      <c r="E1662">
        <v>4663</v>
      </c>
    </row>
    <row r="1663" spans="1:5" x14ac:dyDescent="0.25">
      <c r="A1663">
        <f t="shared" si="25"/>
        <v>8600064.0299999993</v>
      </c>
      <c r="B1663">
        <v>86</v>
      </c>
      <c r="C1663">
        <v>64.03</v>
      </c>
      <c r="D1663">
        <v>0.85847675800323497</v>
      </c>
      <c r="E1663">
        <v>3600</v>
      </c>
    </row>
    <row r="1664" spans="1:5" x14ac:dyDescent="0.25">
      <c r="A1664">
        <f t="shared" si="25"/>
        <v>8600065</v>
      </c>
      <c r="B1664">
        <v>86</v>
      </c>
      <c r="C1664">
        <v>65</v>
      </c>
      <c r="D1664">
        <v>1.01252889633179</v>
      </c>
      <c r="E1664">
        <v>8471</v>
      </c>
    </row>
    <row r="1665" spans="1:5" x14ac:dyDescent="0.25">
      <c r="A1665">
        <f t="shared" si="25"/>
        <v>8600066.0099999998</v>
      </c>
      <c r="B1665">
        <v>86</v>
      </c>
      <c r="C1665">
        <v>66.010000000000005</v>
      </c>
      <c r="D1665">
        <v>0.89876854419708296</v>
      </c>
      <c r="E1665">
        <v>8048</v>
      </c>
    </row>
    <row r="1666" spans="1:5" x14ac:dyDescent="0.25">
      <c r="A1666">
        <f t="shared" si="25"/>
        <v>8600066.0199999996</v>
      </c>
      <c r="B1666">
        <v>86</v>
      </c>
      <c r="C1666">
        <v>66.02</v>
      </c>
      <c r="D1666">
        <v>0.83350485563278198</v>
      </c>
      <c r="E1666">
        <v>5832</v>
      </c>
    </row>
    <row r="1667" spans="1:5" x14ac:dyDescent="0.25">
      <c r="A1667">
        <f t="shared" ref="A1667:A1730" si="26">B1667*100000+C1667</f>
        <v>8600067.0099999998</v>
      </c>
      <c r="B1667">
        <v>86</v>
      </c>
      <c r="C1667">
        <v>67.010000000000005</v>
      </c>
      <c r="D1667">
        <v>1.24921703338623</v>
      </c>
      <c r="E1667">
        <v>12949</v>
      </c>
    </row>
    <row r="1668" spans="1:5" x14ac:dyDescent="0.25">
      <c r="A1668">
        <f t="shared" si="26"/>
        <v>8600067.0199999996</v>
      </c>
      <c r="B1668">
        <v>86</v>
      </c>
      <c r="C1668">
        <v>67.02</v>
      </c>
      <c r="D1668">
        <v>1.1476519107818599</v>
      </c>
      <c r="E1668">
        <v>5950</v>
      </c>
    </row>
    <row r="1669" spans="1:5" x14ac:dyDescent="0.25">
      <c r="A1669">
        <f t="shared" si="26"/>
        <v>8600068</v>
      </c>
      <c r="B1669">
        <v>86</v>
      </c>
      <c r="C1669">
        <v>68</v>
      </c>
      <c r="D1669">
        <v>1.334477186203</v>
      </c>
      <c r="E1669">
        <v>6544</v>
      </c>
    </row>
    <row r="1670" spans="1:5" x14ac:dyDescent="0.25">
      <c r="A1670">
        <f t="shared" si="26"/>
        <v>8600069</v>
      </c>
      <c r="B1670">
        <v>86</v>
      </c>
      <c r="C1670">
        <v>69</v>
      </c>
      <c r="D1670">
        <v>1.0370740890502901</v>
      </c>
      <c r="E1670">
        <v>6615</v>
      </c>
    </row>
    <row r="1671" spans="1:5" x14ac:dyDescent="0.25">
      <c r="A1671">
        <f t="shared" si="26"/>
        <v>8600070.0099999998</v>
      </c>
      <c r="B1671">
        <v>86</v>
      </c>
      <c r="C1671">
        <v>70.010000000000005</v>
      </c>
      <c r="D1671">
        <v>0.93864411115646396</v>
      </c>
      <c r="E1671">
        <v>8968</v>
      </c>
    </row>
    <row r="1672" spans="1:5" x14ac:dyDescent="0.25">
      <c r="A1672">
        <f t="shared" si="26"/>
        <v>8600070.0199999996</v>
      </c>
      <c r="B1672">
        <v>86</v>
      </c>
      <c r="C1672">
        <v>70.02</v>
      </c>
      <c r="D1672">
        <v>0.93006306886672996</v>
      </c>
      <c r="E1672">
        <v>8403</v>
      </c>
    </row>
    <row r="1673" spans="1:5" x14ac:dyDescent="0.25">
      <c r="A1673">
        <f t="shared" si="26"/>
        <v>8600071</v>
      </c>
      <c r="B1673">
        <v>86</v>
      </c>
      <c r="C1673">
        <v>71</v>
      </c>
      <c r="D1673">
        <v>1.0342829227447501</v>
      </c>
      <c r="E1673">
        <v>8304</v>
      </c>
    </row>
    <row r="1674" spans="1:5" x14ac:dyDescent="0.25">
      <c r="A1674">
        <f t="shared" si="26"/>
        <v>8600072</v>
      </c>
      <c r="B1674">
        <v>86</v>
      </c>
      <c r="C1674">
        <v>72</v>
      </c>
      <c r="D1674">
        <v>0.86791205406188998</v>
      </c>
      <c r="E1674">
        <v>2790</v>
      </c>
    </row>
    <row r="1675" spans="1:5" x14ac:dyDescent="0.25">
      <c r="A1675">
        <f t="shared" si="26"/>
        <v>8600073</v>
      </c>
      <c r="B1675">
        <v>86</v>
      </c>
      <c r="C1675">
        <v>73</v>
      </c>
      <c r="D1675">
        <v>1.4300113916397099</v>
      </c>
      <c r="E1675">
        <v>5602</v>
      </c>
    </row>
    <row r="1676" spans="1:5" x14ac:dyDescent="0.25">
      <c r="A1676">
        <f t="shared" si="26"/>
        <v>8600074</v>
      </c>
      <c r="B1676">
        <v>86</v>
      </c>
      <c r="C1676">
        <v>74</v>
      </c>
      <c r="D1676">
        <v>1.3177992105484</v>
      </c>
      <c r="E1676">
        <v>5907</v>
      </c>
    </row>
    <row r="1677" spans="1:5" x14ac:dyDescent="0.25">
      <c r="A1677">
        <f t="shared" si="26"/>
        <v>8600075.0099999998</v>
      </c>
      <c r="B1677">
        <v>86</v>
      </c>
      <c r="C1677">
        <v>75.010000000000005</v>
      </c>
      <c r="D1677">
        <v>1.6438003778457599</v>
      </c>
      <c r="E1677">
        <v>2561</v>
      </c>
    </row>
    <row r="1678" spans="1:5" x14ac:dyDescent="0.25">
      <c r="A1678">
        <f t="shared" si="26"/>
        <v>8600075.0299999993</v>
      </c>
      <c r="B1678">
        <v>86</v>
      </c>
      <c r="C1678">
        <v>75.03</v>
      </c>
      <c r="D1678">
        <v>1.0614111423492401</v>
      </c>
      <c r="E1678">
        <v>1530</v>
      </c>
    </row>
    <row r="1679" spans="1:5" x14ac:dyDescent="0.25">
      <c r="A1679">
        <f t="shared" si="26"/>
        <v>8600076.0099999998</v>
      </c>
      <c r="B1679">
        <v>86</v>
      </c>
      <c r="C1679">
        <v>76.010000000000005</v>
      </c>
      <c r="D1679">
        <v>1.1550916433334399</v>
      </c>
      <c r="E1679">
        <v>2823</v>
      </c>
    </row>
    <row r="1680" spans="1:5" x14ac:dyDescent="0.25">
      <c r="A1680">
        <f t="shared" si="26"/>
        <v>8600076.0199999996</v>
      </c>
      <c r="B1680">
        <v>86</v>
      </c>
      <c r="C1680">
        <v>76.02</v>
      </c>
      <c r="D1680">
        <v>1.0834610462188701</v>
      </c>
      <c r="E1680">
        <v>8819</v>
      </c>
    </row>
    <row r="1681" spans="1:5" x14ac:dyDescent="0.25">
      <c r="A1681">
        <f t="shared" si="26"/>
        <v>8600076.0299999993</v>
      </c>
      <c r="B1681">
        <v>86</v>
      </c>
      <c r="C1681">
        <v>76.03</v>
      </c>
      <c r="D1681">
        <v>0.71840757131576505</v>
      </c>
      <c r="E1681">
        <v>3666</v>
      </c>
    </row>
    <row r="1682" spans="1:5" x14ac:dyDescent="0.25">
      <c r="A1682">
        <f t="shared" si="26"/>
        <v>8600076.0399999991</v>
      </c>
      <c r="B1682">
        <v>86</v>
      </c>
      <c r="C1682">
        <v>76.040000000000006</v>
      </c>
      <c r="D1682">
        <v>1.13035547733307</v>
      </c>
      <c r="E1682">
        <v>6107</v>
      </c>
    </row>
    <row r="1683" spans="1:5" x14ac:dyDescent="0.25">
      <c r="A1683">
        <f t="shared" si="26"/>
        <v>8600077.0099999998</v>
      </c>
      <c r="B1683">
        <v>86</v>
      </c>
      <c r="C1683">
        <v>77.010000000000005</v>
      </c>
      <c r="D1683">
        <v>1.02139580249786</v>
      </c>
      <c r="E1683">
        <v>7226</v>
      </c>
    </row>
    <row r="1684" spans="1:5" x14ac:dyDescent="0.25">
      <c r="A1684">
        <f t="shared" si="26"/>
        <v>8600077.0199999996</v>
      </c>
      <c r="B1684">
        <v>86</v>
      </c>
      <c r="C1684">
        <v>77.02</v>
      </c>
      <c r="D1684">
        <v>1.16216540336609</v>
      </c>
      <c r="E1684">
        <v>5151</v>
      </c>
    </row>
    <row r="1685" spans="1:5" x14ac:dyDescent="0.25">
      <c r="A1685">
        <f t="shared" si="26"/>
        <v>8600077.0299999993</v>
      </c>
      <c r="B1685">
        <v>86</v>
      </c>
      <c r="C1685">
        <v>77.03</v>
      </c>
      <c r="D1685">
        <v>1.0205225944519001</v>
      </c>
      <c r="E1685">
        <v>7705</v>
      </c>
    </row>
    <row r="1686" spans="1:5" x14ac:dyDescent="0.25">
      <c r="A1686">
        <f t="shared" si="26"/>
        <v>8600078.0099999998</v>
      </c>
      <c r="B1686">
        <v>86</v>
      </c>
      <c r="C1686">
        <v>78.010000000000005</v>
      </c>
      <c r="D1686">
        <v>1.4652676582336399</v>
      </c>
      <c r="E1686">
        <v>764</v>
      </c>
    </row>
    <row r="1687" spans="1:5" x14ac:dyDescent="0.25">
      <c r="A1687">
        <f t="shared" si="26"/>
        <v>8600078.0199999996</v>
      </c>
      <c r="B1687">
        <v>86</v>
      </c>
      <c r="C1687">
        <v>78.02</v>
      </c>
      <c r="D1687">
        <v>1.4279688596725499</v>
      </c>
      <c r="E1687">
        <v>8982</v>
      </c>
    </row>
    <row r="1688" spans="1:5" x14ac:dyDescent="0.25">
      <c r="A1688">
        <f t="shared" si="26"/>
        <v>8600078.0299999993</v>
      </c>
      <c r="B1688">
        <v>86</v>
      </c>
      <c r="C1688">
        <v>78.03</v>
      </c>
      <c r="D1688">
        <v>0.98694533109664895</v>
      </c>
      <c r="E1688">
        <v>11579</v>
      </c>
    </row>
    <row r="1689" spans="1:5" x14ac:dyDescent="0.25">
      <c r="A1689">
        <f t="shared" si="26"/>
        <v>8600079.0099999998</v>
      </c>
      <c r="B1689">
        <v>86</v>
      </c>
      <c r="C1689">
        <v>79.010000000000005</v>
      </c>
      <c r="D1689">
        <v>1.35447072982788</v>
      </c>
      <c r="E1689">
        <v>3633</v>
      </c>
    </row>
    <row r="1690" spans="1:5" x14ac:dyDescent="0.25">
      <c r="A1690">
        <f t="shared" si="26"/>
        <v>8600079.0199999996</v>
      </c>
      <c r="B1690">
        <v>86</v>
      </c>
      <c r="C1690">
        <v>79.02</v>
      </c>
      <c r="D1690">
        <v>1.38341081142426</v>
      </c>
      <c r="E1690">
        <v>3156</v>
      </c>
    </row>
    <row r="1691" spans="1:5" x14ac:dyDescent="0.25">
      <c r="A1691">
        <f t="shared" si="26"/>
        <v>8600080</v>
      </c>
      <c r="B1691">
        <v>86</v>
      </c>
      <c r="C1691">
        <v>80</v>
      </c>
      <c r="D1691">
        <v>1.5834714174270601</v>
      </c>
      <c r="E1691">
        <v>5315</v>
      </c>
    </row>
    <row r="1692" spans="1:5" x14ac:dyDescent="0.25">
      <c r="A1692">
        <f t="shared" si="26"/>
        <v>8600081</v>
      </c>
      <c r="B1692">
        <v>86</v>
      </c>
      <c r="C1692">
        <v>81</v>
      </c>
      <c r="D1692">
        <v>1.5159283876419101</v>
      </c>
      <c r="E1692">
        <v>8737</v>
      </c>
    </row>
    <row r="1693" spans="1:5" x14ac:dyDescent="0.25">
      <c r="A1693">
        <f t="shared" si="26"/>
        <v>8600082.0099999998</v>
      </c>
      <c r="B1693">
        <v>86</v>
      </c>
      <c r="C1693">
        <v>82.01</v>
      </c>
      <c r="D1693">
        <v>1.4431251287460301</v>
      </c>
      <c r="E1693">
        <v>7804</v>
      </c>
    </row>
    <row r="1694" spans="1:5" x14ac:dyDescent="0.25">
      <c r="A1694">
        <f t="shared" si="26"/>
        <v>8600082.0299999993</v>
      </c>
      <c r="B1694">
        <v>86</v>
      </c>
      <c r="C1694">
        <v>82.03</v>
      </c>
      <c r="D1694">
        <v>1.43083024024963</v>
      </c>
      <c r="E1694">
        <v>8256</v>
      </c>
    </row>
    <row r="1695" spans="1:5" x14ac:dyDescent="0.25">
      <c r="A1695">
        <f t="shared" si="26"/>
        <v>8600082.0399999991</v>
      </c>
      <c r="B1695">
        <v>86</v>
      </c>
      <c r="C1695">
        <v>82.04</v>
      </c>
      <c r="D1695">
        <v>1.22620105743408</v>
      </c>
      <c r="E1695">
        <v>8437</v>
      </c>
    </row>
    <row r="1696" spans="1:5" x14ac:dyDescent="0.25">
      <c r="A1696">
        <f t="shared" si="26"/>
        <v>8600083.0299999993</v>
      </c>
      <c r="B1696">
        <v>86</v>
      </c>
      <c r="C1696">
        <v>83.03</v>
      </c>
      <c r="D1696">
        <v>0.71846771240234397</v>
      </c>
      <c r="E1696">
        <v>9696</v>
      </c>
    </row>
    <row r="1697" spans="1:5" x14ac:dyDescent="0.25">
      <c r="A1697">
        <f t="shared" si="26"/>
        <v>8600083.0399999991</v>
      </c>
      <c r="B1697">
        <v>86</v>
      </c>
      <c r="C1697">
        <v>83.04</v>
      </c>
      <c r="D1697">
        <v>0.88434749841690097</v>
      </c>
      <c r="E1697">
        <v>8446</v>
      </c>
    </row>
    <row r="1698" spans="1:5" x14ac:dyDescent="0.25">
      <c r="A1698">
        <f t="shared" si="26"/>
        <v>8600083.0500000007</v>
      </c>
      <c r="B1698">
        <v>86</v>
      </c>
      <c r="C1698">
        <v>83.05</v>
      </c>
      <c r="D1698">
        <v>1.2188749313354501</v>
      </c>
      <c r="E1698">
        <v>5443</v>
      </c>
    </row>
    <row r="1699" spans="1:5" x14ac:dyDescent="0.25">
      <c r="A1699">
        <f t="shared" si="26"/>
        <v>8600083.0600000005</v>
      </c>
      <c r="B1699">
        <v>86</v>
      </c>
      <c r="C1699">
        <v>83.06</v>
      </c>
      <c r="D1699">
        <v>1.05871045589447</v>
      </c>
      <c r="E1699">
        <v>7500</v>
      </c>
    </row>
    <row r="1700" spans="1:5" x14ac:dyDescent="0.25">
      <c r="A1700">
        <f t="shared" si="26"/>
        <v>8600083.0700000003</v>
      </c>
      <c r="B1700">
        <v>86</v>
      </c>
      <c r="C1700">
        <v>83.07</v>
      </c>
      <c r="D1700">
        <v>1.08790075778961</v>
      </c>
      <c r="E1700">
        <v>6482</v>
      </c>
    </row>
    <row r="1701" spans="1:5" x14ac:dyDescent="0.25">
      <c r="A1701">
        <f t="shared" si="26"/>
        <v>8600084.0500000007</v>
      </c>
      <c r="B1701">
        <v>86</v>
      </c>
      <c r="C1701">
        <v>84.05</v>
      </c>
      <c r="D1701">
        <v>1.1827638149261499</v>
      </c>
      <c r="E1701">
        <v>6757</v>
      </c>
    </row>
    <row r="1702" spans="1:5" x14ac:dyDescent="0.25">
      <c r="A1702">
        <f t="shared" si="26"/>
        <v>8600084.0700000003</v>
      </c>
      <c r="B1702">
        <v>86</v>
      </c>
      <c r="C1702">
        <v>84.07</v>
      </c>
      <c r="D1702">
        <v>1.2428163290023799</v>
      </c>
      <c r="E1702">
        <v>7371</v>
      </c>
    </row>
    <row r="1703" spans="1:5" x14ac:dyDescent="0.25">
      <c r="A1703">
        <f t="shared" si="26"/>
        <v>8600084.0899999999</v>
      </c>
      <c r="B1703">
        <v>86</v>
      </c>
      <c r="C1703">
        <v>84.09</v>
      </c>
      <c r="D1703">
        <v>1.1637920141220099</v>
      </c>
      <c r="E1703">
        <v>5941</v>
      </c>
    </row>
    <row r="1704" spans="1:5" x14ac:dyDescent="0.25">
      <c r="A1704">
        <f t="shared" si="26"/>
        <v>8600084.0999999996</v>
      </c>
      <c r="B1704">
        <v>86</v>
      </c>
      <c r="C1704">
        <v>84.1</v>
      </c>
      <c r="D1704">
        <v>1.1755938529968299</v>
      </c>
      <c r="E1704">
        <v>6733</v>
      </c>
    </row>
    <row r="1705" spans="1:5" x14ac:dyDescent="0.25">
      <c r="A1705">
        <f t="shared" si="26"/>
        <v>8600084.1099999994</v>
      </c>
      <c r="B1705">
        <v>86</v>
      </c>
      <c r="C1705">
        <v>84.11</v>
      </c>
      <c r="D1705">
        <v>0.96369439363479603</v>
      </c>
      <c r="E1705">
        <v>10048</v>
      </c>
    </row>
    <row r="1706" spans="1:5" x14ac:dyDescent="0.25">
      <c r="A1706">
        <f t="shared" si="26"/>
        <v>8600084.1199999992</v>
      </c>
      <c r="B1706">
        <v>86</v>
      </c>
      <c r="C1706">
        <v>84.12</v>
      </c>
      <c r="D1706">
        <v>0.98559433221817005</v>
      </c>
      <c r="E1706">
        <v>7504</v>
      </c>
    </row>
    <row r="1707" spans="1:5" x14ac:dyDescent="0.25">
      <c r="A1707">
        <f t="shared" si="26"/>
        <v>8600084.1300000008</v>
      </c>
      <c r="B1707">
        <v>86</v>
      </c>
      <c r="C1707">
        <v>84.13</v>
      </c>
      <c r="D1707">
        <v>1.0185362100601201</v>
      </c>
      <c r="E1707">
        <v>8161</v>
      </c>
    </row>
    <row r="1708" spans="1:5" x14ac:dyDescent="0.25">
      <c r="A1708">
        <f t="shared" si="26"/>
        <v>8600084.1400000006</v>
      </c>
      <c r="B1708">
        <v>86</v>
      </c>
      <c r="C1708">
        <v>84.14</v>
      </c>
      <c r="D1708">
        <v>1.3538463115692101</v>
      </c>
      <c r="E1708">
        <v>7873</v>
      </c>
    </row>
    <row r="1709" spans="1:5" x14ac:dyDescent="0.25">
      <c r="A1709">
        <f t="shared" si="26"/>
        <v>8600084.1500000004</v>
      </c>
      <c r="B1709">
        <v>86</v>
      </c>
      <c r="C1709">
        <v>84.15</v>
      </c>
      <c r="D1709">
        <v>1.59009230136871</v>
      </c>
      <c r="E1709">
        <v>5363</v>
      </c>
    </row>
    <row r="1710" spans="1:5" x14ac:dyDescent="0.25">
      <c r="A1710">
        <f t="shared" si="26"/>
        <v>8600085.0099999998</v>
      </c>
      <c r="B1710">
        <v>86</v>
      </c>
      <c r="C1710">
        <v>85.01</v>
      </c>
      <c r="D1710">
        <v>1.0793591737747199</v>
      </c>
      <c r="E1710">
        <v>5814</v>
      </c>
    </row>
    <row r="1711" spans="1:5" x14ac:dyDescent="0.25">
      <c r="A1711">
        <f t="shared" si="26"/>
        <v>8600085.0199999996</v>
      </c>
      <c r="B1711">
        <v>86</v>
      </c>
      <c r="C1711">
        <v>85.02</v>
      </c>
      <c r="D1711">
        <v>1.1939119100570701</v>
      </c>
      <c r="E1711">
        <v>4588</v>
      </c>
    </row>
    <row r="1712" spans="1:5" x14ac:dyDescent="0.25">
      <c r="A1712">
        <f t="shared" si="26"/>
        <v>8600086.0099999998</v>
      </c>
      <c r="B1712">
        <v>86</v>
      </c>
      <c r="C1712">
        <v>86.01</v>
      </c>
      <c r="D1712">
        <v>1.0714915990829501</v>
      </c>
      <c r="E1712">
        <v>5193</v>
      </c>
    </row>
    <row r="1713" spans="1:5" x14ac:dyDescent="0.25">
      <c r="A1713">
        <f t="shared" si="26"/>
        <v>8600086.0199999996</v>
      </c>
      <c r="B1713">
        <v>86</v>
      </c>
      <c r="C1713">
        <v>86.02</v>
      </c>
      <c r="D1713">
        <v>1.11175072193146</v>
      </c>
      <c r="E1713">
        <v>7020</v>
      </c>
    </row>
    <row r="1714" spans="1:5" x14ac:dyDescent="0.25">
      <c r="A1714">
        <f t="shared" si="26"/>
        <v>8600087</v>
      </c>
      <c r="B1714">
        <v>86</v>
      </c>
      <c r="C1714">
        <v>87</v>
      </c>
      <c r="D1714">
        <v>1.0181015729904199</v>
      </c>
      <c r="E1714">
        <v>12050</v>
      </c>
    </row>
    <row r="1715" spans="1:5" x14ac:dyDescent="0.25">
      <c r="A1715">
        <f t="shared" si="26"/>
        <v>8600088.0099999998</v>
      </c>
      <c r="B1715">
        <v>86</v>
      </c>
      <c r="C1715">
        <v>88.01</v>
      </c>
      <c r="D1715">
        <v>0.95718687772750899</v>
      </c>
      <c r="E1715">
        <v>8992</v>
      </c>
    </row>
    <row r="1716" spans="1:5" x14ac:dyDescent="0.25">
      <c r="A1716">
        <f t="shared" si="26"/>
        <v>8600088.0299999993</v>
      </c>
      <c r="B1716">
        <v>86</v>
      </c>
      <c r="C1716">
        <v>88.03</v>
      </c>
      <c r="D1716">
        <v>1.0234686136245701</v>
      </c>
      <c r="E1716">
        <v>6481</v>
      </c>
    </row>
    <row r="1717" spans="1:5" x14ac:dyDescent="0.25">
      <c r="A1717">
        <f t="shared" si="26"/>
        <v>8600088.0399999991</v>
      </c>
      <c r="B1717">
        <v>86</v>
      </c>
      <c r="C1717">
        <v>88.04</v>
      </c>
      <c r="D1717">
        <v>1.03580987453461</v>
      </c>
      <c r="E1717">
        <v>6963</v>
      </c>
    </row>
    <row r="1718" spans="1:5" x14ac:dyDescent="0.25">
      <c r="A1718">
        <f t="shared" si="26"/>
        <v>8600089.0099999998</v>
      </c>
      <c r="B1718">
        <v>86</v>
      </c>
      <c r="C1718">
        <v>89.01</v>
      </c>
      <c r="D1718">
        <v>1.0418393611907999</v>
      </c>
      <c r="E1718">
        <v>5766</v>
      </c>
    </row>
    <row r="1719" spans="1:5" x14ac:dyDescent="0.25">
      <c r="A1719">
        <f t="shared" si="26"/>
        <v>8600089.0199999996</v>
      </c>
      <c r="B1719">
        <v>86</v>
      </c>
      <c r="C1719">
        <v>89.02</v>
      </c>
      <c r="D1719">
        <v>0.95189571380615201</v>
      </c>
      <c r="E1719">
        <v>7788</v>
      </c>
    </row>
    <row r="1720" spans="1:5" x14ac:dyDescent="0.25">
      <c r="A1720">
        <f t="shared" si="26"/>
        <v>8600089.0399999991</v>
      </c>
      <c r="B1720">
        <v>86</v>
      </c>
      <c r="C1720">
        <v>89.04</v>
      </c>
      <c r="D1720">
        <v>0.84012919664382901</v>
      </c>
      <c r="E1720">
        <v>869</v>
      </c>
    </row>
    <row r="1721" spans="1:5" x14ac:dyDescent="0.25">
      <c r="A1721">
        <f t="shared" si="26"/>
        <v>8600089.0500000007</v>
      </c>
      <c r="B1721">
        <v>86</v>
      </c>
      <c r="C1721">
        <v>89.05</v>
      </c>
      <c r="D1721">
        <v>0.98614239692687999</v>
      </c>
      <c r="E1721">
        <v>9414</v>
      </c>
    </row>
    <row r="1722" spans="1:5" x14ac:dyDescent="0.25">
      <c r="A1722">
        <f t="shared" si="26"/>
        <v>8600090.0600000005</v>
      </c>
      <c r="B1722">
        <v>86</v>
      </c>
      <c r="C1722">
        <v>90.06</v>
      </c>
      <c r="D1722">
        <v>0.921791791915894</v>
      </c>
      <c r="E1722">
        <v>8943</v>
      </c>
    </row>
    <row r="1723" spans="1:5" x14ac:dyDescent="0.25">
      <c r="A1723">
        <f t="shared" si="26"/>
        <v>8600090.0700000003</v>
      </c>
      <c r="B1723">
        <v>86</v>
      </c>
      <c r="C1723">
        <v>90.07</v>
      </c>
      <c r="D1723">
        <v>1.12943434715271</v>
      </c>
      <c r="E1723">
        <v>3411</v>
      </c>
    </row>
    <row r="1724" spans="1:5" x14ac:dyDescent="0.25">
      <c r="A1724">
        <f t="shared" si="26"/>
        <v>8600090.0800000001</v>
      </c>
      <c r="B1724">
        <v>86</v>
      </c>
      <c r="C1724">
        <v>90.08</v>
      </c>
      <c r="D1724">
        <v>1.1176685094833401</v>
      </c>
      <c r="E1724">
        <v>10289</v>
      </c>
    </row>
    <row r="1725" spans="1:5" x14ac:dyDescent="0.25">
      <c r="A1725">
        <f t="shared" si="26"/>
        <v>8600090.0899999999</v>
      </c>
      <c r="B1725">
        <v>86</v>
      </c>
      <c r="C1725">
        <v>90.09</v>
      </c>
      <c r="D1725">
        <v>1.1696237325668299</v>
      </c>
      <c r="E1725">
        <v>12570</v>
      </c>
    </row>
    <row r="1726" spans="1:5" x14ac:dyDescent="0.25">
      <c r="A1726">
        <f t="shared" si="26"/>
        <v>8600090.0999999996</v>
      </c>
      <c r="B1726">
        <v>86</v>
      </c>
      <c r="C1726">
        <v>90.1</v>
      </c>
      <c r="D1726">
        <v>1.2351602315902701</v>
      </c>
      <c r="E1726">
        <v>3363</v>
      </c>
    </row>
    <row r="1727" spans="1:5" x14ac:dyDescent="0.25">
      <c r="A1727">
        <f t="shared" si="26"/>
        <v>8600090.1099999994</v>
      </c>
      <c r="B1727">
        <v>86</v>
      </c>
      <c r="C1727">
        <v>90.11</v>
      </c>
      <c r="D1727">
        <v>0.92425709962844804</v>
      </c>
      <c r="E1727">
        <v>8767</v>
      </c>
    </row>
    <row r="1728" spans="1:5" x14ac:dyDescent="0.25">
      <c r="A1728">
        <f t="shared" si="26"/>
        <v>8600090.1199999992</v>
      </c>
      <c r="B1728">
        <v>86</v>
      </c>
      <c r="C1728">
        <v>90.12</v>
      </c>
      <c r="D1728">
        <v>0.952206671237946</v>
      </c>
      <c r="E1728">
        <v>11888</v>
      </c>
    </row>
    <row r="1729" spans="1:5" x14ac:dyDescent="0.25">
      <c r="A1729">
        <f t="shared" si="26"/>
        <v>8600090.1300000008</v>
      </c>
      <c r="B1729">
        <v>86</v>
      </c>
      <c r="C1729">
        <v>90.13</v>
      </c>
      <c r="D1729">
        <v>0.95037102699279796</v>
      </c>
      <c r="E1729">
        <v>9632</v>
      </c>
    </row>
    <row r="1730" spans="1:5" x14ac:dyDescent="0.25">
      <c r="A1730">
        <f t="shared" si="26"/>
        <v>8600090.1400000006</v>
      </c>
      <c r="B1730">
        <v>86</v>
      </c>
      <c r="C1730">
        <v>90.14</v>
      </c>
      <c r="D1730">
        <v>1.0353020429611199</v>
      </c>
      <c r="E1730">
        <v>4248</v>
      </c>
    </row>
    <row r="1731" spans="1:5" x14ac:dyDescent="0.25">
      <c r="A1731">
        <f t="shared" ref="A1731:A1794" si="27">B1731*100000+C1731</f>
        <v>8600090.1500000004</v>
      </c>
      <c r="B1731">
        <v>86</v>
      </c>
      <c r="C1731">
        <v>90.15</v>
      </c>
      <c r="D1731">
        <v>0.90233391523361195</v>
      </c>
      <c r="E1731">
        <v>4617</v>
      </c>
    </row>
    <row r="1732" spans="1:5" x14ac:dyDescent="0.25">
      <c r="A1732">
        <f t="shared" si="27"/>
        <v>8600090.1600000001</v>
      </c>
      <c r="B1732">
        <v>86</v>
      </c>
      <c r="C1732">
        <v>90.16</v>
      </c>
      <c r="D1732">
        <v>0.97422975301742598</v>
      </c>
      <c r="E1732">
        <v>8671</v>
      </c>
    </row>
    <row r="1733" spans="1:5" x14ac:dyDescent="0.25">
      <c r="A1733">
        <f t="shared" si="27"/>
        <v>8600090.1699999999</v>
      </c>
      <c r="B1733">
        <v>86</v>
      </c>
      <c r="C1733">
        <v>90.17</v>
      </c>
      <c r="D1733">
        <v>0.89223456382751498</v>
      </c>
      <c r="E1733">
        <v>5823</v>
      </c>
    </row>
    <row r="1734" spans="1:5" x14ac:dyDescent="0.25">
      <c r="A1734">
        <f t="shared" si="27"/>
        <v>8600090.1799999997</v>
      </c>
      <c r="B1734">
        <v>86</v>
      </c>
      <c r="C1734">
        <v>90.18</v>
      </c>
      <c r="D1734">
        <v>0.81647473573684703</v>
      </c>
      <c r="E1734">
        <v>7933</v>
      </c>
    </row>
    <row r="1735" spans="1:5" x14ac:dyDescent="0.25">
      <c r="A1735">
        <f t="shared" si="27"/>
        <v>8600090.1899999995</v>
      </c>
      <c r="B1735">
        <v>86</v>
      </c>
      <c r="C1735">
        <v>90.19</v>
      </c>
      <c r="D1735">
        <v>1.06002509593964</v>
      </c>
      <c r="E1735">
        <v>3932</v>
      </c>
    </row>
    <row r="1736" spans="1:5" x14ac:dyDescent="0.25">
      <c r="A1736">
        <f t="shared" si="27"/>
        <v>8600091</v>
      </c>
      <c r="B1736">
        <v>86</v>
      </c>
      <c r="C1736">
        <v>91</v>
      </c>
      <c r="D1736">
        <v>0.87611573934555098</v>
      </c>
      <c r="E1736">
        <v>6132</v>
      </c>
    </row>
    <row r="1737" spans="1:5" x14ac:dyDescent="0.25">
      <c r="A1737">
        <f t="shared" si="27"/>
        <v>8600092</v>
      </c>
      <c r="B1737">
        <v>86</v>
      </c>
      <c r="C1737">
        <v>92</v>
      </c>
      <c r="D1737">
        <v>1.12504541873932</v>
      </c>
      <c r="E1737">
        <v>4095</v>
      </c>
    </row>
    <row r="1738" spans="1:5" x14ac:dyDescent="0.25">
      <c r="A1738">
        <f t="shared" si="27"/>
        <v>8600093.0399999991</v>
      </c>
      <c r="B1738">
        <v>86</v>
      </c>
      <c r="C1738">
        <v>93.04</v>
      </c>
      <c r="D1738">
        <v>1.10667312145233</v>
      </c>
      <c r="E1738">
        <v>8582</v>
      </c>
    </row>
    <row r="1739" spans="1:5" x14ac:dyDescent="0.25">
      <c r="A1739">
        <f t="shared" si="27"/>
        <v>8600093.0500000007</v>
      </c>
      <c r="B1739">
        <v>86</v>
      </c>
      <c r="C1739">
        <v>93.05</v>
      </c>
      <c r="D1739">
        <v>1.19016993045807</v>
      </c>
      <c r="E1739">
        <v>3986</v>
      </c>
    </row>
    <row r="1740" spans="1:5" x14ac:dyDescent="0.25">
      <c r="A1740">
        <f t="shared" si="27"/>
        <v>8600093.0600000005</v>
      </c>
      <c r="B1740">
        <v>86</v>
      </c>
      <c r="C1740">
        <v>93.06</v>
      </c>
      <c r="D1740">
        <v>0.98113596439361594</v>
      </c>
      <c r="E1740">
        <v>6894</v>
      </c>
    </row>
    <row r="1741" spans="1:5" x14ac:dyDescent="0.25">
      <c r="A1741">
        <f t="shared" si="27"/>
        <v>8600093.0700000003</v>
      </c>
      <c r="B1741">
        <v>86</v>
      </c>
      <c r="C1741">
        <v>93.07</v>
      </c>
      <c r="D1741">
        <v>0.780081927776337</v>
      </c>
      <c r="E1741">
        <v>5943</v>
      </c>
    </row>
    <row r="1742" spans="1:5" x14ac:dyDescent="0.25">
      <c r="A1742">
        <f t="shared" si="27"/>
        <v>8600093.0800000001</v>
      </c>
      <c r="B1742">
        <v>86</v>
      </c>
      <c r="C1742">
        <v>93.08</v>
      </c>
      <c r="D1742">
        <v>0.86896497011184703</v>
      </c>
      <c r="E1742">
        <v>7269</v>
      </c>
    </row>
    <row r="1743" spans="1:5" x14ac:dyDescent="0.25">
      <c r="A1743">
        <f t="shared" si="27"/>
        <v>8600093.0899999999</v>
      </c>
      <c r="B1743">
        <v>86</v>
      </c>
      <c r="C1743">
        <v>93.09</v>
      </c>
      <c r="D1743">
        <v>0.89971709251403797</v>
      </c>
      <c r="E1743">
        <v>7312</v>
      </c>
    </row>
    <row r="1744" spans="1:5" x14ac:dyDescent="0.25">
      <c r="A1744">
        <f t="shared" si="27"/>
        <v>8600093.0999999996</v>
      </c>
      <c r="B1744">
        <v>86</v>
      </c>
      <c r="C1744">
        <v>93.1</v>
      </c>
      <c r="D1744">
        <v>0.74875348806381203</v>
      </c>
      <c r="E1744">
        <v>6635</v>
      </c>
    </row>
    <row r="1745" spans="1:5" x14ac:dyDescent="0.25">
      <c r="A1745">
        <f t="shared" si="27"/>
        <v>8600093.1099999994</v>
      </c>
      <c r="B1745">
        <v>86</v>
      </c>
      <c r="C1745">
        <v>93.11</v>
      </c>
      <c r="D1745">
        <v>0.98669451475143399</v>
      </c>
      <c r="E1745">
        <v>6869</v>
      </c>
    </row>
    <row r="1746" spans="1:5" x14ac:dyDescent="0.25">
      <c r="A1746">
        <f t="shared" si="27"/>
        <v>8600094</v>
      </c>
      <c r="B1746">
        <v>86</v>
      </c>
      <c r="C1746">
        <v>94</v>
      </c>
      <c r="D1746">
        <v>0.76860523223876998</v>
      </c>
      <c r="E1746">
        <v>7283</v>
      </c>
    </row>
    <row r="1747" spans="1:5" x14ac:dyDescent="0.25">
      <c r="A1747">
        <f t="shared" si="27"/>
        <v>8600095.0099999998</v>
      </c>
      <c r="B1747">
        <v>86</v>
      </c>
      <c r="C1747">
        <v>95.01</v>
      </c>
      <c r="D1747">
        <v>0.87287002801895097</v>
      </c>
      <c r="E1747">
        <v>5143</v>
      </c>
    </row>
    <row r="1748" spans="1:5" x14ac:dyDescent="0.25">
      <c r="A1748">
        <f t="shared" si="27"/>
        <v>8600095.0199999996</v>
      </c>
      <c r="B1748">
        <v>86</v>
      </c>
      <c r="C1748">
        <v>95.02</v>
      </c>
      <c r="D1748">
        <v>0.91938883066177401</v>
      </c>
      <c r="E1748">
        <v>8659</v>
      </c>
    </row>
    <row r="1749" spans="1:5" x14ac:dyDescent="0.25">
      <c r="A1749">
        <f t="shared" si="27"/>
        <v>8600096</v>
      </c>
      <c r="B1749">
        <v>86</v>
      </c>
      <c r="C1749">
        <v>96</v>
      </c>
      <c r="D1749">
        <v>0.95338982343673695</v>
      </c>
      <c r="E1749">
        <v>7177</v>
      </c>
    </row>
    <row r="1750" spans="1:5" x14ac:dyDescent="0.25">
      <c r="A1750">
        <f t="shared" si="27"/>
        <v>8600097.0099999998</v>
      </c>
      <c r="B1750">
        <v>86</v>
      </c>
      <c r="C1750">
        <v>97.01</v>
      </c>
      <c r="D1750">
        <v>1.26506376266479</v>
      </c>
      <c r="E1750">
        <v>10575</v>
      </c>
    </row>
    <row r="1751" spans="1:5" x14ac:dyDescent="0.25">
      <c r="A1751">
        <f t="shared" si="27"/>
        <v>8600097.0199999996</v>
      </c>
      <c r="B1751">
        <v>86</v>
      </c>
      <c r="C1751">
        <v>97.02</v>
      </c>
      <c r="D1751">
        <v>0.90977489948272705</v>
      </c>
      <c r="E1751">
        <v>7699</v>
      </c>
    </row>
    <row r="1752" spans="1:5" x14ac:dyDescent="0.25">
      <c r="A1752">
        <f t="shared" si="27"/>
        <v>8600098.0099999998</v>
      </c>
      <c r="B1752">
        <v>86</v>
      </c>
      <c r="C1752">
        <v>98.01</v>
      </c>
      <c r="D1752">
        <v>0.97632062435150102</v>
      </c>
      <c r="E1752">
        <v>9172</v>
      </c>
    </row>
    <row r="1753" spans="1:5" x14ac:dyDescent="0.25">
      <c r="A1753">
        <f t="shared" si="27"/>
        <v>8600098.0199999996</v>
      </c>
      <c r="B1753">
        <v>86</v>
      </c>
      <c r="C1753">
        <v>98.02</v>
      </c>
      <c r="D1753">
        <v>0.92450916767120395</v>
      </c>
      <c r="E1753">
        <v>13430</v>
      </c>
    </row>
    <row r="1754" spans="1:5" x14ac:dyDescent="0.25">
      <c r="A1754">
        <f t="shared" si="27"/>
        <v>8600099.0099999998</v>
      </c>
      <c r="B1754">
        <v>86</v>
      </c>
      <c r="C1754">
        <v>99.01</v>
      </c>
      <c r="D1754">
        <v>0.89458459615707397</v>
      </c>
      <c r="E1754">
        <v>7338</v>
      </c>
    </row>
    <row r="1755" spans="1:5" x14ac:dyDescent="0.25">
      <c r="A1755">
        <f t="shared" si="27"/>
        <v>8600099.0199999996</v>
      </c>
      <c r="B1755">
        <v>86</v>
      </c>
      <c r="C1755">
        <v>99.02</v>
      </c>
      <c r="D1755">
        <v>1.05914318561554</v>
      </c>
      <c r="E1755">
        <v>12103</v>
      </c>
    </row>
    <row r="1756" spans="1:5" x14ac:dyDescent="0.25">
      <c r="A1756">
        <f t="shared" si="27"/>
        <v>8600099.0299999993</v>
      </c>
      <c r="B1756">
        <v>86</v>
      </c>
      <c r="C1756">
        <v>99.03</v>
      </c>
      <c r="D1756">
        <v>1.0621691942214999</v>
      </c>
      <c r="E1756">
        <v>4776</v>
      </c>
    </row>
    <row r="1757" spans="1:5" x14ac:dyDescent="0.25">
      <c r="A1757">
        <f t="shared" si="27"/>
        <v>8600099.0399999991</v>
      </c>
      <c r="B1757">
        <v>86</v>
      </c>
      <c r="C1757">
        <v>99.04</v>
      </c>
      <c r="D1757">
        <v>0.79404097795486495</v>
      </c>
      <c r="E1757">
        <v>3340</v>
      </c>
    </row>
    <row r="1758" spans="1:5" x14ac:dyDescent="0.25">
      <c r="A1758">
        <f t="shared" si="27"/>
        <v>8600100.0099999998</v>
      </c>
      <c r="B1758">
        <v>86</v>
      </c>
      <c r="C1758">
        <v>100.01</v>
      </c>
      <c r="D1758">
        <v>0.92809724807739302</v>
      </c>
      <c r="E1758">
        <v>6521</v>
      </c>
    </row>
    <row r="1759" spans="1:5" x14ac:dyDescent="0.25">
      <c r="A1759">
        <f t="shared" si="27"/>
        <v>8600100.0199999996</v>
      </c>
      <c r="B1759">
        <v>86</v>
      </c>
      <c r="C1759">
        <v>100.02</v>
      </c>
      <c r="D1759">
        <v>0.83654326200485196</v>
      </c>
      <c r="E1759">
        <v>11983</v>
      </c>
    </row>
    <row r="1760" spans="1:5" x14ac:dyDescent="0.25">
      <c r="A1760">
        <f t="shared" si="27"/>
        <v>8600100.0500000007</v>
      </c>
      <c r="B1760">
        <v>86</v>
      </c>
      <c r="C1760">
        <v>100.05</v>
      </c>
      <c r="D1760">
        <v>0.89456123113632202</v>
      </c>
      <c r="E1760">
        <v>7381</v>
      </c>
    </row>
    <row r="1761" spans="1:5" x14ac:dyDescent="0.25">
      <c r="A1761">
        <f t="shared" si="27"/>
        <v>8600100.0600000005</v>
      </c>
      <c r="B1761">
        <v>86</v>
      </c>
      <c r="C1761">
        <v>100.06</v>
      </c>
      <c r="D1761">
        <v>0.96934795379638705</v>
      </c>
      <c r="E1761">
        <v>7557</v>
      </c>
    </row>
    <row r="1762" spans="1:5" x14ac:dyDescent="0.25">
      <c r="A1762">
        <f t="shared" si="27"/>
        <v>8600100.0700000003</v>
      </c>
      <c r="B1762">
        <v>86</v>
      </c>
      <c r="C1762">
        <v>100.07</v>
      </c>
      <c r="D1762">
        <v>0.91507840156555198</v>
      </c>
      <c r="E1762">
        <v>15327</v>
      </c>
    </row>
    <row r="1763" spans="1:5" x14ac:dyDescent="0.25">
      <c r="A1763">
        <f t="shared" si="27"/>
        <v>8600100.0899999999</v>
      </c>
      <c r="B1763">
        <v>86</v>
      </c>
      <c r="C1763">
        <v>100.09</v>
      </c>
      <c r="D1763">
        <v>0.98316383361816395</v>
      </c>
      <c r="E1763">
        <v>7691</v>
      </c>
    </row>
    <row r="1764" spans="1:5" x14ac:dyDescent="0.25">
      <c r="A1764">
        <f t="shared" si="27"/>
        <v>8600100.0999999996</v>
      </c>
      <c r="B1764">
        <v>86</v>
      </c>
      <c r="C1764">
        <v>100.1</v>
      </c>
      <c r="D1764">
        <v>0.87908840179443404</v>
      </c>
      <c r="E1764">
        <v>4688</v>
      </c>
    </row>
    <row r="1765" spans="1:5" x14ac:dyDescent="0.25">
      <c r="A1765">
        <f t="shared" si="27"/>
        <v>8600101.1099999994</v>
      </c>
      <c r="B1765">
        <v>86</v>
      </c>
      <c r="C1765">
        <v>101.11</v>
      </c>
      <c r="D1765">
        <v>1.0878371000289899</v>
      </c>
      <c r="E1765">
        <v>4787</v>
      </c>
    </row>
    <row r="1766" spans="1:5" x14ac:dyDescent="0.25">
      <c r="A1766">
        <f t="shared" si="27"/>
        <v>8600101.1400000006</v>
      </c>
      <c r="B1766">
        <v>86</v>
      </c>
      <c r="C1766">
        <v>101.14</v>
      </c>
      <c r="D1766">
        <v>1.02867102622986</v>
      </c>
      <c r="E1766">
        <v>8848</v>
      </c>
    </row>
    <row r="1767" spans="1:5" x14ac:dyDescent="0.25">
      <c r="A1767">
        <f t="shared" si="27"/>
        <v>8600101.2400000002</v>
      </c>
      <c r="B1767">
        <v>86</v>
      </c>
      <c r="C1767">
        <v>101.24</v>
      </c>
      <c r="D1767">
        <v>1.37658154964447</v>
      </c>
      <c r="E1767">
        <v>2542</v>
      </c>
    </row>
    <row r="1768" spans="1:5" x14ac:dyDescent="0.25">
      <c r="A1768">
        <f t="shared" si="27"/>
        <v>8600101.2899999991</v>
      </c>
      <c r="B1768">
        <v>86</v>
      </c>
      <c r="C1768">
        <v>101.29</v>
      </c>
      <c r="D1768">
        <v>1.1722595691680899</v>
      </c>
      <c r="E1768">
        <v>18740</v>
      </c>
    </row>
    <row r="1769" spans="1:5" x14ac:dyDescent="0.25">
      <c r="A1769">
        <f t="shared" si="27"/>
        <v>8600101.3000000007</v>
      </c>
      <c r="B1769">
        <v>86</v>
      </c>
      <c r="C1769">
        <v>101.3</v>
      </c>
      <c r="D1769">
        <v>1.2657650709152199</v>
      </c>
      <c r="E1769">
        <v>4750</v>
      </c>
    </row>
    <row r="1770" spans="1:5" x14ac:dyDescent="0.25">
      <c r="A1770">
        <f t="shared" si="27"/>
        <v>8600101.3100000005</v>
      </c>
      <c r="B1770">
        <v>86</v>
      </c>
      <c r="C1770">
        <v>101.31</v>
      </c>
      <c r="D1770">
        <v>1.1772555112838701</v>
      </c>
      <c r="E1770">
        <v>15667</v>
      </c>
    </row>
    <row r="1771" spans="1:5" x14ac:dyDescent="0.25">
      <c r="A1771">
        <f t="shared" si="27"/>
        <v>8600101.3200000003</v>
      </c>
      <c r="B1771">
        <v>86</v>
      </c>
      <c r="C1771">
        <v>101.32</v>
      </c>
      <c r="D1771">
        <v>1.3092759847641</v>
      </c>
      <c r="E1771">
        <v>5844</v>
      </c>
    </row>
    <row r="1772" spans="1:5" x14ac:dyDescent="0.25">
      <c r="A1772">
        <f t="shared" si="27"/>
        <v>8600101.3300000001</v>
      </c>
      <c r="B1772">
        <v>86</v>
      </c>
      <c r="C1772">
        <v>101.33</v>
      </c>
      <c r="D1772">
        <v>1.04969930648804</v>
      </c>
      <c r="E1772">
        <v>17874</v>
      </c>
    </row>
    <row r="1773" spans="1:5" x14ac:dyDescent="0.25">
      <c r="A1773">
        <f t="shared" si="27"/>
        <v>8600101.3399999999</v>
      </c>
      <c r="B1773">
        <v>86</v>
      </c>
      <c r="C1773">
        <v>101.34</v>
      </c>
      <c r="D1773">
        <v>1.23403108119965</v>
      </c>
      <c r="E1773">
        <v>5847</v>
      </c>
    </row>
    <row r="1774" spans="1:5" x14ac:dyDescent="0.25">
      <c r="A1774">
        <f t="shared" si="27"/>
        <v>8600101.3499999996</v>
      </c>
      <c r="B1774">
        <v>86</v>
      </c>
      <c r="C1774">
        <v>101.35</v>
      </c>
      <c r="D1774">
        <v>0.98234403133392301</v>
      </c>
      <c r="E1774">
        <v>11741</v>
      </c>
    </row>
    <row r="1775" spans="1:5" x14ac:dyDescent="0.25">
      <c r="A1775">
        <f t="shared" si="27"/>
        <v>8600101.3599999994</v>
      </c>
      <c r="B1775">
        <v>86</v>
      </c>
      <c r="C1775">
        <v>101.36</v>
      </c>
      <c r="D1775">
        <v>0.98398160934448198</v>
      </c>
      <c r="E1775">
        <v>8780</v>
      </c>
    </row>
    <row r="1776" spans="1:5" x14ac:dyDescent="0.25">
      <c r="A1776">
        <f t="shared" si="27"/>
        <v>8600101.3699999992</v>
      </c>
      <c r="B1776">
        <v>86</v>
      </c>
      <c r="C1776">
        <v>101.37</v>
      </c>
      <c r="D1776">
        <v>1.0111165046691899</v>
      </c>
      <c r="E1776">
        <v>8948</v>
      </c>
    </row>
    <row r="1777" spans="1:5" x14ac:dyDescent="0.25">
      <c r="A1777">
        <f t="shared" si="27"/>
        <v>8600101.3800000008</v>
      </c>
      <c r="B1777">
        <v>86</v>
      </c>
      <c r="C1777">
        <v>101.38</v>
      </c>
      <c r="D1777">
        <v>0.87383133172988903</v>
      </c>
      <c r="E1777">
        <v>10317</v>
      </c>
    </row>
    <row r="1778" spans="1:5" x14ac:dyDescent="0.25">
      <c r="A1778">
        <f t="shared" si="27"/>
        <v>8600101.3900000006</v>
      </c>
      <c r="B1778">
        <v>86</v>
      </c>
      <c r="C1778">
        <v>101.39</v>
      </c>
      <c r="D1778">
        <v>0.85591328144073497</v>
      </c>
      <c r="E1778">
        <v>6005</v>
      </c>
    </row>
    <row r="1779" spans="1:5" x14ac:dyDescent="0.25">
      <c r="A1779">
        <f t="shared" si="27"/>
        <v>8600101.4000000004</v>
      </c>
      <c r="B1779">
        <v>86</v>
      </c>
      <c r="C1779">
        <v>101.4</v>
      </c>
      <c r="D1779">
        <v>0.890824735164642</v>
      </c>
      <c r="E1779">
        <v>6063</v>
      </c>
    </row>
    <row r="1780" spans="1:5" x14ac:dyDescent="0.25">
      <c r="A1780">
        <f t="shared" si="27"/>
        <v>8600101.4100000001</v>
      </c>
      <c r="B1780">
        <v>86</v>
      </c>
      <c r="C1780">
        <v>101.41</v>
      </c>
      <c r="D1780">
        <v>0.86365699768066395</v>
      </c>
      <c r="E1780">
        <v>4827</v>
      </c>
    </row>
    <row r="1781" spans="1:5" x14ac:dyDescent="0.25">
      <c r="A1781">
        <f t="shared" si="27"/>
        <v>8600101.4199999999</v>
      </c>
      <c r="B1781">
        <v>86</v>
      </c>
      <c r="C1781">
        <v>101.42</v>
      </c>
      <c r="D1781">
        <v>1.0792164802551301</v>
      </c>
      <c r="E1781">
        <v>4961</v>
      </c>
    </row>
    <row r="1782" spans="1:5" x14ac:dyDescent="0.25">
      <c r="A1782">
        <f t="shared" si="27"/>
        <v>8600101.4299999997</v>
      </c>
      <c r="B1782">
        <v>86</v>
      </c>
      <c r="C1782">
        <v>101.43</v>
      </c>
      <c r="D1782">
        <v>1.0120373964309699</v>
      </c>
      <c r="E1782">
        <v>9783</v>
      </c>
    </row>
    <row r="1783" spans="1:5" x14ac:dyDescent="0.25">
      <c r="A1783">
        <f t="shared" si="27"/>
        <v>8600101.4399999995</v>
      </c>
      <c r="B1783">
        <v>86</v>
      </c>
      <c r="C1783">
        <v>101.44</v>
      </c>
      <c r="D1783">
        <v>0.96089053153991699</v>
      </c>
      <c r="E1783">
        <v>17202</v>
      </c>
    </row>
    <row r="1784" spans="1:5" x14ac:dyDescent="0.25">
      <c r="A1784">
        <f t="shared" si="27"/>
        <v>8600101.4499999993</v>
      </c>
      <c r="B1784">
        <v>86</v>
      </c>
      <c r="C1784">
        <v>101.45</v>
      </c>
      <c r="D1784">
        <v>1.0142858028411901</v>
      </c>
      <c r="E1784">
        <v>5713</v>
      </c>
    </row>
    <row r="1785" spans="1:5" x14ac:dyDescent="0.25">
      <c r="A1785">
        <f t="shared" si="27"/>
        <v>8600101.4600000009</v>
      </c>
      <c r="B1785">
        <v>86</v>
      </c>
      <c r="C1785">
        <v>101.46</v>
      </c>
      <c r="D1785">
        <v>1.2225940227508501</v>
      </c>
      <c r="E1785">
        <v>30320</v>
      </c>
    </row>
    <row r="1786" spans="1:5" x14ac:dyDescent="0.25">
      <c r="A1786">
        <f t="shared" si="27"/>
        <v>8600101.4700000007</v>
      </c>
      <c r="B1786">
        <v>86</v>
      </c>
      <c r="C1786">
        <v>101.47</v>
      </c>
      <c r="D1786">
        <v>1.0878382921218901</v>
      </c>
      <c r="E1786">
        <v>5174</v>
      </c>
    </row>
    <row r="1787" spans="1:5" x14ac:dyDescent="0.25">
      <c r="A1787">
        <f t="shared" si="27"/>
        <v>8600101.4800000004</v>
      </c>
      <c r="B1787">
        <v>86</v>
      </c>
      <c r="C1787">
        <v>101.48</v>
      </c>
      <c r="D1787">
        <v>0.979530930519104</v>
      </c>
      <c r="E1787">
        <v>6164</v>
      </c>
    </row>
    <row r="1788" spans="1:5" x14ac:dyDescent="0.25">
      <c r="A1788">
        <f t="shared" si="27"/>
        <v>8600101.4900000002</v>
      </c>
      <c r="B1788">
        <v>86</v>
      </c>
      <c r="C1788">
        <v>101.49</v>
      </c>
      <c r="D1788">
        <v>1.01947641372681</v>
      </c>
      <c r="E1788">
        <v>6517</v>
      </c>
    </row>
    <row r="1789" spans="1:5" x14ac:dyDescent="0.25">
      <c r="A1789">
        <f t="shared" si="27"/>
        <v>8600101.5</v>
      </c>
      <c r="B1789">
        <v>86</v>
      </c>
      <c r="C1789">
        <v>101.5</v>
      </c>
      <c r="D1789">
        <v>1.00599360466003</v>
      </c>
      <c r="E1789">
        <v>7001</v>
      </c>
    </row>
    <row r="1790" spans="1:5" x14ac:dyDescent="0.25">
      <c r="A1790">
        <f t="shared" si="27"/>
        <v>8600101.5099999998</v>
      </c>
      <c r="B1790">
        <v>86</v>
      </c>
      <c r="C1790">
        <v>101.51</v>
      </c>
      <c r="D1790">
        <v>1.2289505004882799</v>
      </c>
      <c r="E1790">
        <v>5225</v>
      </c>
    </row>
    <row r="1791" spans="1:5" x14ac:dyDescent="0.25">
      <c r="A1791">
        <f t="shared" si="27"/>
        <v>8600101.5199999996</v>
      </c>
      <c r="B1791">
        <v>86</v>
      </c>
      <c r="C1791">
        <v>101.52</v>
      </c>
      <c r="D1791">
        <v>1.06881964206696</v>
      </c>
      <c r="E1791">
        <v>6612</v>
      </c>
    </row>
    <row r="1792" spans="1:5" x14ac:dyDescent="0.25">
      <c r="A1792">
        <f t="shared" si="27"/>
        <v>8600101.5299999993</v>
      </c>
      <c r="B1792">
        <v>86</v>
      </c>
      <c r="C1792">
        <v>101.53</v>
      </c>
      <c r="D1792">
        <v>1.24450159072876</v>
      </c>
      <c r="E1792">
        <v>15299</v>
      </c>
    </row>
    <row r="1793" spans="1:5" x14ac:dyDescent="0.25">
      <c r="A1793">
        <f t="shared" si="27"/>
        <v>8600101.5399999991</v>
      </c>
      <c r="B1793">
        <v>86</v>
      </c>
      <c r="C1793">
        <v>101.54</v>
      </c>
      <c r="D1793">
        <v>1.16665804386139</v>
      </c>
      <c r="E1793">
        <v>15647</v>
      </c>
    </row>
    <row r="1794" spans="1:5" x14ac:dyDescent="0.25">
      <c r="A1794">
        <f t="shared" si="27"/>
        <v>8600101.5500000007</v>
      </c>
      <c r="B1794">
        <v>86</v>
      </c>
      <c r="C1794">
        <v>101.55</v>
      </c>
      <c r="D1794">
        <v>0.94619810581207298</v>
      </c>
      <c r="E1794">
        <v>9563</v>
      </c>
    </row>
    <row r="1795" spans="1:5" x14ac:dyDescent="0.25">
      <c r="A1795">
        <f t="shared" ref="A1795:A1858" si="28">B1795*100000+C1795</f>
        <v>8600101.5600000005</v>
      </c>
      <c r="B1795">
        <v>86</v>
      </c>
      <c r="C1795">
        <v>101.56</v>
      </c>
      <c r="D1795">
        <v>0.96535509824752797</v>
      </c>
      <c r="E1795">
        <v>9945</v>
      </c>
    </row>
    <row r="1796" spans="1:5" x14ac:dyDescent="0.25">
      <c r="A1796">
        <f t="shared" si="28"/>
        <v>8600101.5700000003</v>
      </c>
      <c r="B1796">
        <v>86</v>
      </c>
      <c r="C1796">
        <v>101.57</v>
      </c>
      <c r="D1796">
        <v>1.1907762289047199</v>
      </c>
      <c r="E1796">
        <v>8061</v>
      </c>
    </row>
    <row r="1797" spans="1:5" x14ac:dyDescent="0.25">
      <c r="A1797">
        <f t="shared" si="28"/>
        <v>8600101.5800000001</v>
      </c>
      <c r="B1797">
        <v>86</v>
      </c>
      <c r="C1797">
        <v>101.58</v>
      </c>
      <c r="D1797">
        <v>1.0186632871627801</v>
      </c>
      <c r="E1797">
        <v>10281</v>
      </c>
    </row>
    <row r="1798" spans="1:5" x14ac:dyDescent="0.25">
      <c r="A1798">
        <f t="shared" si="28"/>
        <v>8600101.5899999999</v>
      </c>
      <c r="B1798">
        <v>86</v>
      </c>
      <c r="C1798">
        <v>101.59</v>
      </c>
      <c r="D1798">
        <v>1.0680508613586399</v>
      </c>
      <c r="E1798">
        <v>8609</v>
      </c>
    </row>
    <row r="1799" spans="1:5" x14ac:dyDescent="0.25">
      <c r="A1799">
        <f t="shared" si="28"/>
        <v>8600101.5999999996</v>
      </c>
      <c r="B1799">
        <v>86</v>
      </c>
      <c r="C1799">
        <v>101.6</v>
      </c>
      <c r="D1799">
        <v>1.0485378503799401</v>
      </c>
      <c r="E1799">
        <v>6978</v>
      </c>
    </row>
    <row r="1800" spans="1:5" x14ac:dyDescent="0.25">
      <c r="A1800">
        <f t="shared" si="28"/>
        <v>8600101.6099999994</v>
      </c>
      <c r="B1800">
        <v>86</v>
      </c>
      <c r="C1800">
        <v>101.61</v>
      </c>
      <c r="D1800">
        <v>1.06561803817749</v>
      </c>
      <c r="E1800">
        <v>9098</v>
      </c>
    </row>
    <row r="1801" spans="1:5" x14ac:dyDescent="0.25">
      <c r="A1801">
        <f t="shared" si="28"/>
        <v>8600101.6199999992</v>
      </c>
      <c r="B1801">
        <v>86</v>
      </c>
      <c r="C1801">
        <v>101.62</v>
      </c>
      <c r="D1801">
        <v>1.01853787899017</v>
      </c>
      <c r="E1801">
        <v>5121</v>
      </c>
    </row>
    <row r="1802" spans="1:5" x14ac:dyDescent="0.25">
      <c r="A1802">
        <f t="shared" si="28"/>
        <v>8600101.6300000008</v>
      </c>
      <c r="B1802">
        <v>86</v>
      </c>
      <c r="C1802">
        <v>101.63</v>
      </c>
      <c r="D1802">
        <v>0.96527892351150502</v>
      </c>
      <c r="E1802">
        <v>6578</v>
      </c>
    </row>
    <row r="1803" spans="1:5" x14ac:dyDescent="0.25">
      <c r="A1803">
        <f t="shared" si="28"/>
        <v>8600101.6400000006</v>
      </c>
      <c r="B1803">
        <v>86</v>
      </c>
      <c r="C1803">
        <v>101.64</v>
      </c>
      <c r="D1803">
        <v>1.02702736854553</v>
      </c>
      <c r="E1803">
        <v>8132</v>
      </c>
    </row>
    <row r="1804" spans="1:5" x14ac:dyDescent="0.25">
      <c r="A1804">
        <f t="shared" si="28"/>
        <v>8600101.6500000004</v>
      </c>
      <c r="B1804">
        <v>86</v>
      </c>
      <c r="C1804">
        <v>101.65</v>
      </c>
      <c r="D1804">
        <v>1.1930520534515401</v>
      </c>
      <c r="E1804">
        <v>8191</v>
      </c>
    </row>
    <row r="1805" spans="1:5" x14ac:dyDescent="0.25">
      <c r="A1805">
        <f t="shared" si="28"/>
        <v>8600101.6600000001</v>
      </c>
      <c r="B1805">
        <v>86</v>
      </c>
      <c r="C1805">
        <v>101.66</v>
      </c>
      <c r="D1805">
        <v>1.12425172328949</v>
      </c>
      <c r="E1805">
        <v>9779</v>
      </c>
    </row>
    <row r="1806" spans="1:5" x14ac:dyDescent="0.25">
      <c r="A1806">
        <f t="shared" si="28"/>
        <v>8600101.6699999999</v>
      </c>
      <c r="B1806">
        <v>86</v>
      </c>
      <c r="C1806">
        <v>101.67</v>
      </c>
      <c r="D1806">
        <v>1.0726947784423799</v>
      </c>
      <c r="E1806">
        <v>12092</v>
      </c>
    </row>
    <row r="1807" spans="1:5" x14ac:dyDescent="0.25">
      <c r="A1807">
        <f t="shared" si="28"/>
        <v>8600101.6799999997</v>
      </c>
      <c r="B1807">
        <v>86</v>
      </c>
      <c r="C1807">
        <v>101.68</v>
      </c>
      <c r="D1807">
        <v>1.1165688037872299</v>
      </c>
      <c r="E1807">
        <v>12610</v>
      </c>
    </row>
    <row r="1808" spans="1:5" x14ac:dyDescent="0.25">
      <c r="A1808">
        <f t="shared" si="28"/>
        <v>8600101.6899999995</v>
      </c>
      <c r="B1808">
        <v>86</v>
      </c>
      <c r="C1808">
        <v>101.69</v>
      </c>
      <c r="D1808">
        <v>1.0017129182815601</v>
      </c>
      <c r="E1808">
        <v>9120</v>
      </c>
    </row>
    <row r="1809" spans="1:5" x14ac:dyDescent="0.25">
      <c r="A1809">
        <f t="shared" si="28"/>
        <v>8600101.6999999993</v>
      </c>
      <c r="B1809">
        <v>86</v>
      </c>
      <c r="C1809">
        <v>101.7</v>
      </c>
      <c r="D1809">
        <v>1.1789690256118801</v>
      </c>
      <c r="E1809">
        <v>16979</v>
      </c>
    </row>
    <row r="1810" spans="1:5" x14ac:dyDescent="0.25">
      <c r="A1810">
        <f t="shared" si="28"/>
        <v>8600101.7100000009</v>
      </c>
      <c r="B1810">
        <v>86</v>
      </c>
      <c r="C1810">
        <v>101.71</v>
      </c>
      <c r="D1810">
        <v>1.34176862239838</v>
      </c>
      <c r="E1810">
        <v>4115</v>
      </c>
    </row>
    <row r="1811" spans="1:5" x14ac:dyDescent="0.25">
      <c r="A1811">
        <f t="shared" si="28"/>
        <v>8600101.7200000007</v>
      </c>
      <c r="B1811">
        <v>86</v>
      </c>
      <c r="C1811">
        <v>101.72</v>
      </c>
      <c r="D1811">
        <v>1.18625676631927</v>
      </c>
      <c r="E1811">
        <v>7762</v>
      </c>
    </row>
    <row r="1812" spans="1:5" x14ac:dyDescent="0.25">
      <c r="A1812">
        <f t="shared" si="28"/>
        <v>8600101.7300000004</v>
      </c>
      <c r="B1812">
        <v>86</v>
      </c>
      <c r="C1812">
        <v>101.73</v>
      </c>
      <c r="D1812">
        <v>1.09151387214661</v>
      </c>
      <c r="E1812">
        <v>21881</v>
      </c>
    </row>
    <row r="1813" spans="1:5" x14ac:dyDescent="0.25">
      <c r="A1813">
        <f t="shared" si="28"/>
        <v>8600101.7400000002</v>
      </c>
      <c r="B1813">
        <v>86</v>
      </c>
      <c r="C1813">
        <v>101.74</v>
      </c>
      <c r="D1813">
        <v>1.2142145633697501</v>
      </c>
      <c r="E1813">
        <v>6565</v>
      </c>
    </row>
    <row r="1814" spans="1:5" x14ac:dyDescent="0.25">
      <c r="A1814">
        <f t="shared" si="28"/>
        <v>8600101.75</v>
      </c>
      <c r="B1814">
        <v>86</v>
      </c>
      <c r="C1814">
        <v>101.75</v>
      </c>
      <c r="D1814">
        <v>1.1971348524093599</v>
      </c>
      <c r="E1814">
        <v>7077</v>
      </c>
    </row>
    <row r="1815" spans="1:5" x14ac:dyDescent="0.25">
      <c r="A1815">
        <f t="shared" si="28"/>
        <v>8600101.7599999998</v>
      </c>
      <c r="B1815">
        <v>86</v>
      </c>
      <c r="C1815">
        <v>101.76</v>
      </c>
      <c r="D1815">
        <v>1.09601449966431</v>
      </c>
      <c r="E1815">
        <v>5578</v>
      </c>
    </row>
    <row r="1816" spans="1:5" x14ac:dyDescent="0.25">
      <c r="A1816">
        <f t="shared" si="28"/>
        <v>8600101.7699999996</v>
      </c>
      <c r="B1816">
        <v>86</v>
      </c>
      <c r="C1816">
        <v>101.77</v>
      </c>
      <c r="D1816">
        <v>1.2311452627182</v>
      </c>
      <c r="E1816">
        <v>12376</v>
      </c>
    </row>
    <row r="1817" spans="1:5" x14ac:dyDescent="0.25">
      <c r="A1817">
        <f t="shared" si="28"/>
        <v>8600101.7799999993</v>
      </c>
      <c r="B1817">
        <v>86</v>
      </c>
      <c r="C1817">
        <v>101.78</v>
      </c>
      <c r="D1817">
        <v>1.08754205703735</v>
      </c>
      <c r="E1817">
        <v>7216</v>
      </c>
    </row>
    <row r="1818" spans="1:5" x14ac:dyDescent="0.25">
      <c r="A1818">
        <f t="shared" si="28"/>
        <v>8600102.0099999998</v>
      </c>
      <c r="B1818">
        <v>86</v>
      </c>
      <c r="C1818">
        <v>102.01</v>
      </c>
      <c r="D1818">
        <v>1.1523627042770399</v>
      </c>
      <c r="E1818">
        <v>4515</v>
      </c>
    </row>
    <row r="1819" spans="1:5" x14ac:dyDescent="0.25">
      <c r="A1819">
        <f t="shared" si="28"/>
        <v>8600102.0299999993</v>
      </c>
      <c r="B1819">
        <v>86</v>
      </c>
      <c r="C1819">
        <v>102.03</v>
      </c>
      <c r="D1819">
        <v>0.98427402973175004</v>
      </c>
      <c r="E1819">
        <v>12938</v>
      </c>
    </row>
    <row r="1820" spans="1:5" x14ac:dyDescent="0.25">
      <c r="A1820">
        <f t="shared" si="28"/>
        <v>8600102.0399999991</v>
      </c>
      <c r="B1820">
        <v>86</v>
      </c>
      <c r="C1820">
        <v>102.04</v>
      </c>
      <c r="D1820">
        <v>1.04948282241821</v>
      </c>
      <c r="E1820">
        <v>7065</v>
      </c>
    </row>
    <row r="1821" spans="1:5" x14ac:dyDescent="0.25">
      <c r="A1821">
        <f t="shared" si="28"/>
        <v>8600102.0500000007</v>
      </c>
      <c r="B1821">
        <v>86</v>
      </c>
      <c r="C1821">
        <v>102.05</v>
      </c>
      <c r="D1821">
        <v>0.97740787267684903</v>
      </c>
      <c r="E1821">
        <v>4866</v>
      </c>
    </row>
    <row r="1822" spans="1:5" x14ac:dyDescent="0.25">
      <c r="A1822">
        <f t="shared" si="28"/>
        <v>8600102.0600000005</v>
      </c>
      <c r="B1822">
        <v>86</v>
      </c>
      <c r="C1822">
        <v>102.06</v>
      </c>
      <c r="D1822">
        <v>0.75467348098754905</v>
      </c>
      <c r="E1822">
        <v>7377</v>
      </c>
    </row>
    <row r="1823" spans="1:5" x14ac:dyDescent="0.25">
      <c r="A1823">
        <f t="shared" si="28"/>
        <v>8600103</v>
      </c>
      <c r="B1823">
        <v>86</v>
      </c>
      <c r="C1823">
        <v>103</v>
      </c>
      <c r="D1823">
        <v>1.1256897449493399</v>
      </c>
      <c r="E1823">
        <v>8652</v>
      </c>
    </row>
    <row r="1824" spans="1:5" x14ac:dyDescent="0.25">
      <c r="A1824">
        <f t="shared" si="28"/>
        <v>8600104</v>
      </c>
      <c r="B1824">
        <v>86</v>
      </c>
      <c r="C1824">
        <v>104</v>
      </c>
      <c r="D1824">
        <v>0.97141313552856401</v>
      </c>
      <c r="E1824">
        <v>3059</v>
      </c>
    </row>
    <row r="1825" spans="1:5" x14ac:dyDescent="0.25">
      <c r="A1825">
        <f t="shared" si="28"/>
        <v>8600105</v>
      </c>
      <c r="B1825">
        <v>86</v>
      </c>
      <c r="C1825">
        <v>105</v>
      </c>
      <c r="D1825">
        <v>0.84766364097595204</v>
      </c>
      <c r="E1825">
        <v>6647</v>
      </c>
    </row>
    <row r="1826" spans="1:5" x14ac:dyDescent="0.25">
      <c r="A1826">
        <f t="shared" si="28"/>
        <v>8600106.0199999996</v>
      </c>
      <c r="B1826">
        <v>86</v>
      </c>
      <c r="C1826">
        <v>106.02</v>
      </c>
      <c r="D1826">
        <v>0.87890660762786899</v>
      </c>
      <c r="E1826">
        <v>7843</v>
      </c>
    </row>
    <row r="1827" spans="1:5" x14ac:dyDescent="0.25">
      <c r="A1827">
        <f t="shared" si="28"/>
        <v>8600106.0399999991</v>
      </c>
      <c r="B1827">
        <v>86</v>
      </c>
      <c r="C1827">
        <v>106.04</v>
      </c>
      <c r="D1827">
        <v>1.22732782363892</v>
      </c>
      <c r="E1827">
        <v>4053</v>
      </c>
    </row>
    <row r="1828" spans="1:5" x14ac:dyDescent="0.25">
      <c r="A1828">
        <f t="shared" si="28"/>
        <v>8600106.0500000007</v>
      </c>
      <c r="B1828">
        <v>86</v>
      </c>
      <c r="C1828">
        <v>106.05</v>
      </c>
      <c r="D1828">
        <v>1.0478217601776101</v>
      </c>
      <c r="E1828">
        <v>13689</v>
      </c>
    </row>
    <row r="1829" spans="1:5" x14ac:dyDescent="0.25">
      <c r="A1829">
        <f t="shared" si="28"/>
        <v>8600106.0600000005</v>
      </c>
      <c r="B1829">
        <v>86</v>
      </c>
      <c r="C1829">
        <v>106.06</v>
      </c>
      <c r="D1829">
        <v>1.1039191484451301</v>
      </c>
      <c r="E1829">
        <v>5092</v>
      </c>
    </row>
    <row r="1830" spans="1:5" x14ac:dyDescent="0.25">
      <c r="A1830">
        <f t="shared" si="28"/>
        <v>8600106.0700000003</v>
      </c>
      <c r="B1830">
        <v>86</v>
      </c>
      <c r="C1830">
        <v>106.07</v>
      </c>
      <c r="D1830">
        <v>0.90501475334167503</v>
      </c>
      <c r="E1830">
        <v>9847</v>
      </c>
    </row>
    <row r="1831" spans="1:5" x14ac:dyDescent="0.25">
      <c r="A1831">
        <f t="shared" si="28"/>
        <v>8600107.0199999996</v>
      </c>
      <c r="B1831">
        <v>86</v>
      </c>
      <c r="C1831">
        <v>107.02</v>
      </c>
      <c r="D1831">
        <v>0.30149608850479098</v>
      </c>
      <c r="E1831">
        <v>848</v>
      </c>
    </row>
    <row r="1832" spans="1:5" x14ac:dyDescent="0.25">
      <c r="A1832">
        <f t="shared" si="28"/>
        <v>8600107.0299999993</v>
      </c>
      <c r="B1832">
        <v>86</v>
      </c>
      <c r="C1832">
        <v>107.03</v>
      </c>
      <c r="D1832">
        <v>0.91503030061721802</v>
      </c>
      <c r="E1832">
        <v>10807</v>
      </c>
    </row>
    <row r="1833" spans="1:5" x14ac:dyDescent="0.25">
      <c r="A1833">
        <f t="shared" si="28"/>
        <v>8600107.0399999991</v>
      </c>
      <c r="B1833">
        <v>86</v>
      </c>
      <c r="C1833">
        <v>107.04</v>
      </c>
      <c r="D1833">
        <v>1.00002217292786</v>
      </c>
      <c r="E1833">
        <v>9034</v>
      </c>
    </row>
    <row r="1834" spans="1:5" x14ac:dyDescent="0.25">
      <c r="A1834">
        <f t="shared" si="28"/>
        <v>8600108</v>
      </c>
      <c r="B1834">
        <v>86</v>
      </c>
      <c r="C1834">
        <v>108</v>
      </c>
      <c r="D1834">
        <v>0.76151669025421098</v>
      </c>
      <c r="E1834">
        <v>10642</v>
      </c>
    </row>
    <row r="1835" spans="1:5" x14ac:dyDescent="0.25">
      <c r="A1835">
        <f t="shared" si="28"/>
        <v>8600109</v>
      </c>
      <c r="B1835">
        <v>86</v>
      </c>
      <c r="C1835">
        <v>109</v>
      </c>
      <c r="D1835">
        <v>0.70334851741790805</v>
      </c>
      <c r="E1835">
        <v>5048</v>
      </c>
    </row>
    <row r="1836" spans="1:5" x14ac:dyDescent="0.25">
      <c r="A1836">
        <f t="shared" si="28"/>
        <v>8600110.0099999998</v>
      </c>
      <c r="B1836">
        <v>86</v>
      </c>
      <c r="C1836">
        <v>110.01</v>
      </c>
      <c r="D1836">
        <v>0.79441606998443604</v>
      </c>
      <c r="E1836">
        <v>8376</v>
      </c>
    </row>
    <row r="1837" spans="1:5" x14ac:dyDescent="0.25">
      <c r="A1837">
        <f t="shared" si="28"/>
        <v>8600110.0299999993</v>
      </c>
      <c r="B1837">
        <v>86</v>
      </c>
      <c r="C1837">
        <v>110.03</v>
      </c>
      <c r="D1837">
        <v>0.908763587474823</v>
      </c>
      <c r="E1837">
        <v>4279</v>
      </c>
    </row>
    <row r="1838" spans="1:5" x14ac:dyDescent="0.25">
      <c r="A1838">
        <f t="shared" si="28"/>
        <v>8600110.0399999991</v>
      </c>
      <c r="B1838">
        <v>86</v>
      </c>
      <c r="C1838">
        <v>110.04</v>
      </c>
      <c r="D1838">
        <v>1.0089972019195601</v>
      </c>
      <c r="E1838">
        <v>17568</v>
      </c>
    </row>
    <row r="1839" spans="1:5" x14ac:dyDescent="0.25">
      <c r="A1839">
        <f t="shared" si="28"/>
        <v>8600111</v>
      </c>
      <c r="B1839">
        <v>86</v>
      </c>
      <c r="C1839">
        <v>111</v>
      </c>
      <c r="D1839">
        <v>0.89721322059631303</v>
      </c>
      <c r="E1839">
        <v>14801</v>
      </c>
    </row>
    <row r="1840" spans="1:5" x14ac:dyDescent="0.25">
      <c r="A1840">
        <f t="shared" si="28"/>
        <v>8600112.0099999998</v>
      </c>
      <c r="B1840">
        <v>86</v>
      </c>
      <c r="C1840">
        <v>112.01</v>
      </c>
      <c r="D1840">
        <v>0.99174708127975497</v>
      </c>
      <c r="E1840">
        <v>7127</v>
      </c>
    </row>
    <row r="1841" spans="1:5" x14ac:dyDescent="0.25">
      <c r="A1841">
        <f t="shared" si="28"/>
        <v>8600112.0199999996</v>
      </c>
      <c r="B1841">
        <v>86</v>
      </c>
      <c r="C1841">
        <v>112.02</v>
      </c>
      <c r="D1841">
        <v>0.86114293336868297</v>
      </c>
      <c r="E1841">
        <v>8808</v>
      </c>
    </row>
    <row r="1842" spans="1:5" x14ac:dyDescent="0.25">
      <c r="A1842">
        <f t="shared" si="28"/>
        <v>8600113</v>
      </c>
      <c r="B1842">
        <v>86</v>
      </c>
      <c r="C1842">
        <v>113</v>
      </c>
      <c r="D1842">
        <v>0.68471705913543701</v>
      </c>
      <c r="E1842">
        <v>7994</v>
      </c>
    </row>
    <row r="1843" spans="1:5" x14ac:dyDescent="0.25">
      <c r="A1843">
        <f t="shared" si="28"/>
        <v>8600114.0099999998</v>
      </c>
      <c r="B1843">
        <v>86</v>
      </c>
      <c r="C1843">
        <v>114.01</v>
      </c>
      <c r="D1843">
        <v>0.96968525648117099</v>
      </c>
      <c r="E1843">
        <v>13346</v>
      </c>
    </row>
    <row r="1844" spans="1:5" x14ac:dyDescent="0.25">
      <c r="A1844">
        <f t="shared" si="28"/>
        <v>8600114.0199999996</v>
      </c>
      <c r="B1844">
        <v>86</v>
      </c>
      <c r="C1844">
        <v>114.02</v>
      </c>
      <c r="D1844">
        <v>0.77991229295730602</v>
      </c>
      <c r="E1844">
        <v>27354</v>
      </c>
    </row>
    <row r="1845" spans="1:5" x14ac:dyDescent="0.25">
      <c r="A1845">
        <f t="shared" si="28"/>
        <v>8600115</v>
      </c>
      <c r="B1845">
        <v>86</v>
      </c>
      <c r="C1845">
        <v>115</v>
      </c>
      <c r="D1845">
        <v>0.93657922744750999</v>
      </c>
      <c r="E1845">
        <v>5925</v>
      </c>
    </row>
    <row r="1846" spans="1:5" x14ac:dyDescent="0.25">
      <c r="A1846">
        <f t="shared" si="28"/>
        <v>8604901</v>
      </c>
      <c r="B1846">
        <v>86</v>
      </c>
      <c r="C1846">
        <v>4901</v>
      </c>
      <c r="D1846">
        <v>1.0338063240051301</v>
      </c>
      <c r="E1846">
        <v>1561</v>
      </c>
    </row>
    <row r="1847" spans="1:5" x14ac:dyDescent="0.25">
      <c r="A1847">
        <f t="shared" si="28"/>
        <v>8709702</v>
      </c>
      <c r="B1847">
        <v>87</v>
      </c>
      <c r="C1847">
        <v>9702</v>
      </c>
      <c r="D1847">
        <v>1.6797950267791699</v>
      </c>
      <c r="E1847">
        <v>1204</v>
      </c>
    </row>
    <row r="1848" spans="1:5" x14ac:dyDescent="0.25">
      <c r="A1848">
        <f t="shared" si="28"/>
        <v>8709703</v>
      </c>
      <c r="B1848">
        <v>87</v>
      </c>
      <c r="C1848">
        <v>9703</v>
      </c>
      <c r="D1848">
        <v>1.00938320159912</v>
      </c>
      <c r="E1848">
        <v>2622</v>
      </c>
    </row>
    <row r="1849" spans="1:5" x14ac:dyDescent="0.25">
      <c r="A1849">
        <f t="shared" si="28"/>
        <v>8709704</v>
      </c>
      <c r="B1849">
        <v>87</v>
      </c>
      <c r="C1849">
        <v>9704</v>
      </c>
      <c r="D1849">
        <v>1.02822089195251</v>
      </c>
      <c r="E1849">
        <v>3845</v>
      </c>
    </row>
    <row r="1850" spans="1:5" x14ac:dyDescent="0.25">
      <c r="A1850">
        <f t="shared" si="28"/>
        <v>8709705</v>
      </c>
      <c r="B1850">
        <v>87</v>
      </c>
      <c r="C1850">
        <v>9705</v>
      </c>
      <c r="D1850">
        <v>1.2383199930191</v>
      </c>
      <c r="E1850">
        <v>3252</v>
      </c>
    </row>
    <row r="1851" spans="1:5" x14ac:dyDescent="0.25">
      <c r="A1851">
        <f t="shared" si="28"/>
        <v>8709706</v>
      </c>
      <c r="B1851">
        <v>87</v>
      </c>
      <c r="C1851">
        <v>9706</v>
      </c>
      <c r="D1851">
        <v>1.0292119979858401</v>
      </c>
      <c r="E1851">
        <v>2371</v>
      </c>
    </row>
    <row r="1852" spans="1:5" x14ac:dyDescent="0.25">
      <c r="A1852">
        <f t="shared" si="28"/>
        <v>8709707</v>
      </c>
      <c r="B1852">
        <v>87</v>
      </c>
      <c r="C1852">
        <v>9707</v>
      </c>
      <c r="D1852">
        <v>1.0951550006866499</v>
      </c>
      <c r="E1852">
        <v>2324</v>
      </c>
    </row>
    <row r="1853" spans="1:5" x14ac:dyDescent="0.25">
      <c r="A1853">
        <f t="shared" si="28"/>
        <v>8709708</v>
      </c>
      <c r="B1853">
        <v>87</v>
      </c>
      <c r="C1853">
        <v>9708</v>
      </c>
      <c r="D1853">
        <v>1.0877258777618399</v>
      </c>
      <c r="E1853">
        <v>4486</v>
      </c>
    </row>
    <row r="1854" spans="1:5" x14ac:dyDescent="0.25">
      <c r="A1854">
        <f t="shared" si="28"/>
        <v>8709709</v>
      </c>
      <c r="B1854">
        <v>87</v>
      </c>
      <c r="C1854">
        <v>9709</v>
      </c>
      <c r="D1854">
        <v>1.2281295061111499</v>
      </c>
      <c r="E1854">
        <v>1951</v>
      </c>
    </row>
    <row r="1855" spans="1:5" x14ac:dyDescent="0.25">
      <c r="A1855">
        <f t="shared" si="28"/>
        <v>8709710</v>
      </c>
      <c r="B1855">
        <v>87</v>
      </c>
      <c r="C1855">
        <v>9710</v>
      </c>
      <c r="D1855">
        <v>1.12284278869629</v>
      </c>
      <c r="E1855">
        <v>3114</v>
      </c>
    </row>
    <row r="1856" spans="1:5" x14ac:dyDescent="0.25">
      <c r="A1856">
        <f t="shared" si="28"/>
        <v>8709711</v>
      </c>
      <c r="B1856">
        <v>87</v>
      </c>
      <c r="C1856">
        <v>9711</v>
      </c>
      <c r="D1856">
        <v>1.1140955686569201</v>
      </c>
      <c r="E1856">
        <v>3501</v>
      </c>
    </row>
    <row r="1857" spans="1:5" x14ac:dyDescent="0.25">
      <c r="A1857">
        <f t="shared" si="28"/>
        <v>8709712</v>
      </c>
      <c r="B1857">
        <v>87</v>
      </c>
      <c r="C1857">
        <v>9712</v>
      </c>
      <c r="D1857">
        <v>1.0183578729629501</v>
      </c>
      <c r="E1857">
        <v>3077</v>
      </c>
    </row>
    <row r="1858" spans="1:5" x14ac:dyDescent="0.25">
      <c r="A1858">
        <f t="shared" si="28"/>
        <v>8709713</v>
      </c>
      <c r="B1858">
        <v>87</v>
      </c>
      <c r="C1858">
        <v>9713</v>
      </c>
      <c r="D1858">
        <v>0.87941265106201205</v>
      </c>
      <c r="E1858">
        <v>1702</v>
      </c>
    </row>
    <row r="1859" spans="1:5" x14ac:dyDescent="0.25">
      <c r="A1859">
        <f t="shared" ref="A1859:A1922" si="29">B1859*100000+C1859</f>
        <v>8709714</v>
      </c>
      <c r="B1859">
        <v>87</v>
      </c>
      <c r="C1859">
        <v>9714</v>
      </c>
      <c r="D1859">
        <v>1.08755683898926</v>
      </c>
      <c r="E1859">
        <v>4169</v>
      </c>
    </row>
    <row r="1860" spans="1:5" x14ac:dyDescent="0.25">
      <c r="A1860">
        <f t="shared" si="29"/>
        <v>8709715</v>
      </c>
      <c r="B1860">
        <v>87</v>
      </c>
      <c r="C1860">
        <v>9715</v>
      </c>
      <c r="D1860">
        <v>1.19357454776764</v>
      </c>
      <c r="E1860">
        <v>3877</v>
      </c>
    </row>
    <row r="1861" spans="1:5" x14ac:dyDescent="0.25">
      <c r="A1861">
        <f t="shared" si="29"/>
        <v>8709716</v>
      </c>
      <c r="B1861">
        <v>87</v>
      </c>
      <c r="C1861">
        <v>9716</v>
      </c>
      <c r="D1861">
        <v>1.16990005970001</v>
      </c>
      <c r="E1861">
        <v>1920</v>
      </c>
    </row>
    <row r="1862" spans="1:5" x14ac:dyDescent="0.25">
      <c r="A1862">
        <f t="shared" si="29"/>
        <v>8709717</v>
      </c>
      <c r="B1862">
        <v>87</v>
      </c>
      <c r="C1862">
        <v>9717</v>
      </c>
      <c r="D1862">
        <v>1.1010328531265301</v>
      </c>
      <c r="E1862">
        <v>2845</v>
      </c>
    </row>
    <row r="1863" spans="1:5" x14ac:dyDescent="0.25">
      <c r="A1863">
        <f t="shared" si="29"/>
        <v>8709718</v>
      </c>
      <c r="B1863">
        <v>87</v>
      </c>
      <c r="C1863">
        <v>9718</v>
      </c>
      <c r="D1863">
        <v>1.0067231655120801</v>
      </c>
      <c r="E1863">
        <v>4850</v>
      </c>
    </row>
    <row r="1864" spans="1:5" x14ac:dyDescent="0.25">
      <c r="A1864">
        <f t="shared" si="29"/>
        <v>8709719</v>
      </c>
      <c r="B1864">
        <v>87</v>
      </c>
      <c r="C1864">
        <v>9719</v>
      </c>
      <c r="D1864">
        <v>1.0976929664611801</v>
      </c>
      <c r="E1864">
        <v>5754</v>
      </c>
    </row>
    <row r="1865" spans="1:5" x14ac:dyDescent="0.25">
      <c r="A1865">
        <f t="shared" si="29"/>
        <v>8709720</v>
      </c>
      <c r="B1865">
        <v>87</v>
      </c>
      <c r="C1865">
        <v>9720</v>
      </c>
      <c r="D1865">
        <v>1.18029701709747</v>
      </c>
      <c r="E1865">
        <v>3020</v>
      </c>
    </row>
    <row r="1866" spans="1:5" x14ac:dyDescent="0.25">
      <c r="A1866">
        <f t="shared" si="29"/>
        <v>8709721</v>
      </c>
      <c r="B1866">
        <v>87</v>
      </c>
      <c r="C1866">
        <v>9721</v>
      </c>
      <c r="D1866">
        <v>1.02462983131409</v>
      </c>
      <c r="E1866">
        <v>4101</v>
      </c>
    </row>
    <row r="1867" spans="1:5" x14ac:dyDescent="0.25">
      <c r="A1867">
        <f t="shared" si="29"/>
        <v>8709722</v>
      </c>
      <c r="B1867">
        <v>87</v>
      </c>
      <c r="C1867">
        <v>9722</v>
      </c>
      <c r="D1867">
        <v>0.96847295761108398</v>
      </c>
      <c r="E1867">
        <v>2731</v>
      </c>
    </row>
    <row r="1868" spans="1:5" x14ac:dyDescent="0.25">
      <c r="A1868">
        <f t="shared" si="29"/>
        <v>8709723</v>
      </c>
      <c r="B1868">
        <v>87</v>
      </c>
      <c r="C1868">
        <v>9723</v>
      </c>
      <c r="D1868">
        <v>1.0881384611129801</v>
      </c>
      <c r="E1868">
        <v>2350</v>
      </c>
    </row>
    <row r="1869" spans="1:5" x14ac:dyDescent="0.25">
      <c r="A1869">
        <f t="shared" si="29"/>
        <v>8709724</v>
      </c>
      <c r="B1869">
        <v>87</v>
      </c>
      <c r="C1869">
        <v>9724</v>
      </c>
      <c r="D1869">
        <v>0.97493284940719604</v>
      </c>
      <c r="E1869">
        <v>3343</v>
      </c>
    </row>
    <row r="1870" spans="1:5" x14ac:dyDescent="0.25">
      <c r="A1870">
        <f t="shared" si="29"/>
        <v>8709725</v>
      </c>
      <c r="B1870">
        <v>87</v>
      </c>
      <c r="C1870">
        <v>9725</v>
      </c>
      <c r="D1870">
        <v>1.0016173124313399</v>
      </c>
      <c r="E1870">
        <v>700</v>
      </c>
    </row>
    <row r="1871" spans="1:5" x14ac:dyDescent="0.25">
      <c r="A1871">
        <f t="shared" si="29"/>
        <v>8709726</v>
      </c>
      <c r="B1871">
        <v>87</v>
      </c>
      <c r="C1871">
        <v>9726</v>
      </c>
      <c r="D1871">
        <v>0.97674429416656505</v>
      </c>
      <c r="E1871">
        <v>915</v>
      </c>
    </row>
    <row r="1872" spans="1:5" x14ac:dyDescent="0.25">
      <c r="A1872">
        <f t="shared" si="29"/>
        <v>8900501</v>
      </c>
      <c r="B1872">
        <v>89</v>
      </c>
      <c r="C1872">
        <v>501</v>
      </c>
      <c r="D1872">
        <v>1.0226812362670901</v>
      </c>
      <c r="E1872">
        <v>9440</v>
      </c>
    </row>
    <row r="1873" spans="1:5" x14ac:dyDescent="0.25">
      <c r="A1873">
        <f t="shared" si="29"/>
        <v>8900502</v>
      </c>
      <c r="B1873">
        <v>89</v>
      </c>
      <c r="C1873">
        <v>502</v>
      </c>
      <c r="D1873">
        <v>1.21694552898407</v>
      </c>
      <c r="E1873">
        <v>10119</v>
      </c>
    </row>
    <row r="1874" spans="1:5" x14ac:dyDescent="0.25">
      <c r="A1874">
        <f t="shared" si="29"/>
        <v>8900503.0099999998</v>
      </c>
      <c r="B1874">
        <v>89</v>
      </c>
      <c r="C1874">
        <v>503.01</v>
      </c>
      <c r="D1874">
        <v>1.07501196861267</v>
      </c>
      <c r="E1874">
        <v>4622</v>
      </c>
    </row>
    <row r="1875" spans="1:5" x14ac:dyDescent="0.25">
      <c r="A1875">
        <f t="shared" si="29"/>
        <v>8900503.0199999996</v>
      </c>
      <c r="B1875">
        <v>89</v>
      </c>
      <c r="C1875">
        <v>503.02</v>
      </c>
      <c r="D1875">
        <v>0.96848332881927501</v>
      </c>
      <c r="E1875">
        <v>8974</v>
      </c>
    </row>
    <row r="1876" spans="1:5" x14ac:dyDescent="0.25">
      <c r="A1876">
        <f t="shared" si="29"/>
        <v>8900503.0299999993</v>
      </c>
      <c r="B1876">
        <v>89</v>
      </c>
      <c r="C1876">
        <v>503.03</v>
      </c>
      <c r="D1876">
        <v>1.1423358917236299</v>
      </c>
      <c r="E1876">
        <v>10793</v>
      </c>
    </row>
    <row r="1877" spans="1:5" x14ac:dyDescent="0.25">
      <c r="A1877">
        <f t="shared" si="29"/>
        <v>8900504</v>
      </c>
      <c r="B1877">
        <v>89</v>
      </c>
      <c r="C1877">
        <v>504</v>
      </c>
      <c r="D1877">
        <v>1.0146561861038199</v>
      </c>
      <c r="E1877">
        <v>8119</v>
      </c>
    </row>
    <row r="1878" spans="1:5" x14ac:dyDescent="0.25">
      <c r="A1878">
        <f t="shared" si="29"/>
        <v>8900505.0099999998</v>
      </c>
      <c r="B1878">
        <v>89</v>
      </c>
      <c r="C1878">
        <v>505.01</v>
      </c>
      <c r="D1878">
        <v>1.0391753911971999</v>
      </c>
      <c r="E1878">
        <v>8336</v>
      </c>
    </row>
    <row r="1879" spans="1:5" x14ac:dyDescent="0.25">
      <c r="A1879">
        <f t="shared" si="29"/>
        <v>8900505.0199999996</v>
      </c>
      <c r="B1879">
        <v>89</v>
      </c>
      <c r="C1879">
        <v>505.02</v>
      </c>
      <c r="D1879">
        <v>1.11333703994751</v>
      </c>
      <c r="E1879">
        <v>7574</v>
      </c>
    </row>
    <row r="1880" spans="1:5" x14ac:dyDescent="0.25">
      <c r="A1880">
        <f t="shared" si="29"/>
        <v>9100201</v>
      </c>
      <c r="B1880">
        <v>91</v>
      </c>
      <c r="C1880">
        <v>201</v>
      </c>
      <c r="D1880">
        <v>0.98412996530532804</v>
      </c>
      <c r="E1880">
        <v>6964</v>
      </c>
    </row>
    <row r="1881" spans="1:5" x14ac:dyDescent="0.25">
      <c r="A1881">
        <f t="shared" si="29"/>
        <v>9100202</v>
      </c>
      <c r="B1881">
        <v>91</v>
      </c>
      <c r="C1881">
        <v>202</v>
      </c>
      <c r="D1881">
        <v>0.96264016628265403</v>
      </c>
      <c r="E1881">
        <v>1874</v>
      </c>
    </row>
    <row r="1882" spans="1:5" x14ac:dyDescent="0.25">
      <c r="A1882">
        <f t="shared" si="29"/>
        <v>9100203</v>
      </c>
      <c r="B1882">
        <v>91</v>
      </c>
      <c r="C1882">
        <v>203</v>
      </c>
      <c r="D1882">
        <v>1.0505349636077901</v>
      </c>
      <c r="E1882">
        <v>11228</v>
      </c>
    </row>
    <row r="1883" spans="1:5" x14ac:dyDescent="0.25">
      <c r="A1883">
        <f t="shared" si="29"/>
        <v>9100204</v>
      </c>
      <c r="B1883">
        <v>91</v>
      </c>
      <c r="C1883">
        <v>204</v>
      </c>
      <c r="D1883">
        <v>0.99477469921112105</v>
      </c>
      <c r="E1883">
        <v>6154</v>
      </c>
    </row>
    <row r="1884" spans="1:5" x14ac:dyDescent="0.25">
      <c r="A1884">
        <f t="shared" si="29"/>
        <v>9100205</v>
      </c>
      <c r="B1884">
        <v>91</v>
      </c>
      <c r="C1884">
        <v>205</v>
      </c>
      <c r="D1884">
        <v>0.90763056278228804</v>
      </c>
      <c r="E1884">
        <v>6799</v>
      </c>
    </row>
    <row r="1885" spans="1:5" x14ac:dyDescent="0.25">
      <c r="A1885">
        <f t="shared" si="29"/>
        <v>9100206</v>
      </c>
      <c r="B1885">
        <v>91</v>
      </c>
      <c r="C1885">
        <v>206</v>
      </c>
      <c r="D1885">
        <v>1.13059973716736</v>
      </c>
      <c r="E1885">
        <v>8666</v>
      </c>
    </row>
    <row r="1886" spans="1:5" x14ac:dyDescent="0.25">
      <c r="A1886">
        <f t="shared" si="29"/>
        <v>9100207</v>
      </c>
      <c r="B1886">
        <v>91</v>
      </c>
      <c r="C1886">
        <v>207</v>
      </c>
      <c r="D1886">
        <v>1.0846694707870499</v>
      </c>
      <c r="E1886">
        <v>9063</v>
      </c>
    </row>
    <row r="1887" spans="1:5" x14ac:dyDescent="0.25">
      <c r="A1887">
        <f t="shared" si="29"/>
        <v>9100208</v>
      </c>
      <c r="B1887">
        <v>91</v>
      </c>
      <c r="C1887">
        <v>208</v>
      </c>
      <c r="D1887">
        <v>1.0773353576660201</v>
      </c>
      <c r="E1887">
        <v>5597</v>
      </c>
    </row>
    <row r="1888" spans="1:5" x14ac:dyDescent="0.25">
      <c r="A1888">
        <f t="shared" si="29"/>
        <v>9100209</v>
      </c>
      <c r="B1888">
        <v>91</v>
      </c>
      <c r="C1888">
        <v>209</v>
      </c>
      <c r="D1888">
        <v>1.3761621713638299</v>
      </c>
      <c r="E1888">
        <v>5393</v>
      </c>
    </row>
    <row r="1889" spans="1:5" x14ac:dyDescent="0.25">
      <c r="A1889">
        <f t="shared" si="29"/>
        <v>9100210</v>
      </c>
      <c r="B1889">
        <v>91</v>
      </c>
      <c r="C1889">
        <v>210</v>
      </c>
      <c r="D1889">
        <v>1.2724151611328101</v>
      </c>
      <c r="E1889">
        <v>10363</v>
      </c>
    </row>
    <row r="1890" spans="1:5" x14ac:dyDescent="0.25">
      <c r="A1890">
        <f t="shared" si="29"/>
        <v>9100211.0099999998</v>
      </c>
      <c r="B1890">
        <v>91</v>
      </c>
      <c r="C1890">
        <v>211.01</v>
      </c>
      <c r="D1890">
        <v>1.0838717222213701</v>
      </c>
      <c r="E1890">
        <v>2612</v>
      </c>
    </row>
    <row r="1891" spans="1:5" x14ac:dyDescent="0.25">
      <c r="A1891">
        <f t="shared" si="29"/>
        <v>9100211.0199999996</v>
      </c>
      <c r="B1891">
        <v>91</v>
      </c>
      <c r="C1891">
        <v>211.02</v>
      </c>
      <c r="D1891">
        <v>1.14674997329712</v>
      </c>
      <c r="E1891">
        <v>7265</v>
      </c>
    </row>
    <row r="1892" spans="1:5" x14ac:dyDescent="0.25">
      <c r="A1892">
        <f t="shared" si="29"/>
        <v>9100212</v>
      </c>
      <c r="B1892">
        <v>91</v>
      </c>
      <c r="C1892">
        <v>212</v>
      </c>
      <c r="D1892">
        <v>1.00299680233002</v>
      </c>
      <c r="E1892">
        <v>7238</v>
      </c>
    </row>
    <row r="1893" spans="1:5" x14ac:dyDescent="0.25">
      <c r="A1893">
        <f t="shared" si="29"/>
        <v>9100214</v>
      </c>
      <c r="B1893">
        <v>91</v>
      </c>
      <c r="C1893">
        <v>214</v>
      </c>
      <c r="D1893">
        <v>0.96190977096557595</v>
      </c>
      <c r="E1893">
        <v>5400</v>
      </c>
    </row>
    <row r="1894" spans="1:5" x14ac:dyDescent="0.25">
      <c r="A1894">
        <f t="shared" si="29"/>
        <v>9100215</v>
      </c>
      <c r="B1894">
        <v>91</v>
      </c>
      <c r="C1894">
        <v>215</v>
      </c>
      <c r="D1894">
        <v>1.0886248350143399</v>
      </c>
      <c r="E1894">
        <v>8099</v>
      </c>
    </row>
    <row r="1895" spans="1:5" x14ac:dyDescent="0.25">
      <c r="A1895">
        <f t="shared" si="29"/>
        <v>9100216</v>
      </c>
      <c r="B1895">
        <v>91</v>
      </c>
      <c r="C1895">
        <v>216</v>
      </c>
      <c r="D1895">
        <v>1.33122563362122</v>
      </c>
      <c r="E1895">
        <v>1860</v>
      </c>
    </row>
    <row r="1896" spans="1:5" x14ac:dyDescent="0.25">
      <c r="A1896">
        <f t="shared" si="29"/>
        <v>9100217</v>
      </c>
      <c r="B1896">
        <v>91</v>
      </c>
      <c r="C1896">
        <v>217</v>
      </c>
      <c r="D1896">
        <v>1.27635061740875</v>
      </c>
      <c r="E1896">
        <v>2442</v>
      </c>
    </row>
    <row r="1897" spans="1:5" x14ac:dyDescent="0.25">
      <c r="A1897">
        <f t="shared" si="29"/>
        <v>9100218.0099999998</v>
      </c>
      <c r="B1897">
        <v>91</v>
      </c>
      <c r="C1897">
        <v>218.01</v>
      </c>
      <c r="D1897">
        <v>0.97197026014328003</v>
      </c>
      <c r="E1897">
        <v>4751</v>
      </c>
    </row>
    <row r="1898" spans="1:5" x14ac:dyDescent="0.25">
      <c r="A1898">
        <f t="shared" si="29"/>
        <v>9100218.0199999996</v>
      </c>
      <c r="B1898">
        <v>91</v>
      </c>
      <c r="C1898">
        <v>218.02</v>
      </c>
      <c r="D1898">
        <v>1.0022336244583101</v>
      </c>
      <c r="E1898">
        <v>4930</v>
      </c>
    </row>
    <row r="1899" spans="1:5" x14ac:dyDescent="0.25">
      <c r="A1899">
        <f t="shared" si="29"/>
        <v>9100219</v>
      </c>
      <c r="B1899">
        <v>91</v>
      </c>
      <c r="C1899">
        <v>219</v>
      </c>
      <c r="D1899">
        <v>1.03895699977875</v>
      </c>
      <c r="E1899">
        <v>8067</v>
      </c>
    </row>
    <row r="1900" spans="1:5" x14ac:dyDescent="0.25">
      <c r="A1900">
        <f t="shared" si="29"/>
        <v>9100220</v>
      </c>
      <c r="B1900">
        <v>91</v>
      </c>
      <c r="C1900">
        <v>220</v>
      </c>
      <c r="D1900">
        <v>0.99666893482208296</v>
      </c>
      <c r="E1900">
        <v>6794</v>
      </c>
    </row>
    <row r="1901" spans="1:5" x14ac:dyDescent="0.25">
      <c r="A1901">
        <f t="shared" si="29"/>
        <v>9100221</v>
      </c>
      <c r="B1901">
        <v>91</v>
      </c>
      <c r="C1901">
        <v>221</v>
      </c>
      <c r="D1901">
        <v>0.99095529317855802</v>
      </c>
      <c r="E1901">
        <v>3063</v>
      </c>
    </row>
    <row r="1902" spans="1:5" x14ac:dyDescent="0.25">
      <c r="A1902">
        <f t="shared" si="29"/>
        <v>9100223</v>
      </c>
      <c r="B1902">
        <v>91</v>
      </c>
      <c r="C1902">
        <v>223</v>
      </c>
      <c r="D1902">
        <v>0.99005073308944702</v>
      </c>
      <c r="E1902">
        <v>1860</v>
      </c>
    </row>
    <row r="1903" spans="1:5" x14ac:dyDescent="0.25">
      <c r="A1903">
        <f t="shared" si="29"/>
        <v>9100224</v>
      </c>
      <c r="B1903">
        <v>91</v>
      </c>
      <c r="C1903">
        <v>224</v>
      </c>
      <c r="D1903">
        <v>1.0668261051178001</v>
      </c>
      <c r="E1903">
        <v>3405</v>
      </c>
    </row>
    <row r="1904" spans="1:5" x14ac:dyDescent="0.25">
      <c r="A1904">
        <f t="shared" si="29"/>
        <v>9100225</v>
      </c>
      <c r="B1904">
        <v>91</v>
      </c>
      <c r="C1904">
        <v>225</v>
      </c>
      <c r="D1904">
        <v>1.0828399658203101</v>
      </c>
      <c r="E1904">
        <v>4206</v>
      </c>
    </row>
    <row r="1905" spans="1:5" x14ac:dyDescent="0.25">
      <c r="A1905">
        <f t="shared" si="29"/>
        <v>9100226</v>
      </c>
      <c r="B1905">
        <v>91</v>
      </c>
      <c r="C1905">
        <v>226</v>
      </c>
      <c r="D1905">
        <v>0.88823497295379605</v>
      </c>
      <c r="E1905">
        <v>3400</v>
      </c>
    </row>
    <row r="1906" spans="1:5" x14ac:dyDescent="0.25">
      <c r="A1906">
        <f t="shared" si="29"/>
        <v>9100227</v>
      </c>
      <c r="B1906">
        <v>91</v>
      </c>
      <c r="C1906">
        <v>227</v>
      </c>
      <c r="D1906">
        <v>1.06545686721802</v>
      </c>
      <c r="E1906">
        <v>3258</v>
      </c>
    </row>
    <row r="1907" spans="1:5" x14ac:dyDescent="0.25">
      <c r="A1907">
        <f t="shared" si="29"/>
        <v>9100228</v>
      </c>
      <c r="B1907">
        <v>91</v>
      </c>
      <c r="C1907">
        <v>228</v>
      </c>
      <c r="D1907">
        <v>0.98535943031311002</v>
      </c>
      <c r="E1907">
        <v>1957</v>
      </c>
    </row>
    <row r="1908" spans="1:5" x14ac:dyDescent="0.25">
      <c r="A1908">
        <f t="shared" si="29"/>
        <v>9100229</v>
      </c>
      <c r="B1908">
        <v>91</v>
      </c>
      <c r="C1908">
        <v>229</v>
      </c>
      <c r="D1908">
        <v>1.0663137435913099</v>
      </c>
      <c r="E1908">
        <v>4251</v>
      </c>
    </row>
    <row r="1909" spans="1:5" x14ac:dyDescent="0.25">
      <c r="A1909">
        <f t="shared" si="29"/>
        <v>9100231</v>
      </c>
      <c r="B1909">
        <v>91</v>
      </c>
      <c r="C1909">
        <v>231</v>
      </c>
      <c r="D1909">
        <v>1.07614457607269</v>
      </c>
      <c r="E1909">
        <v>7108</v>
      </c>
    </row>
    <row r="1910" spans="1:5" x14ac:dyDescent="0.25">
      <c r="A1910">
        <f t="shared" si="29"/>
        <v>9100232</v>
      </c>
      <c r="B1910">
        <v>91</v>
      </c>
      <c r="C1910">
        <v>232</v>
      </c>
      <c r="D1910">
        <v>1.10931491851807</v>
      </c>
      <c r="E1910">
        <v>1738</v>
      </c>
    </row>
    <row r="1911" spans="1:5" x14ac:dyDescent="0.25">
      <c r="A1911">
        <f t="shared" si="29"/>
        <v>9100233.0099999998</v>
      </c>
      <c r="B1911">
        <v>91</v>
      </c>
      <c r="C1911">
        <v>233.01</v>
      </c>
      <c r="D1911">
        <v>1.1508543491363501</v>
      </c>
      <c r="E1911">
        <v>11076</v>
      </c>
    </row>
    <row r="1912" spans="1:5" x14ac:dyDescent="0.25">
      <c r="A1912">
        <f t="shared" si="29"/>
        <v>9100233.0199999996</v>
      </c>
      <c r="B1912">
        <v>91</v>
      </c>
      <c r="C1912">
        <v>233.02</v>
      </c>
      <c r="D1912">
        <v>1.1652522087097199</v>
      </c>
      <c r="E1912">
        <v>4074</v>
      </c>
    </row>
    <row r="1913" spans="1:5" x14ac:dyDescent="0.25">
      <c r="A1913">
        <f t="shared" si="29"/>
        <v>9309901</v>
      </c>
      <c r="B1913">
        <v>93</v>
      </c>
      <c r="C1913">
        <v>9901</v>
      </c>
      <c r="D1913">
        <v>0.96084541082382202</v>
      </c>
      <c r="E1913">
        <v>7371</v>
      </c>
    </row>
    <row r="1914" spans="1:5" x14ac:dyDescent="0.25">
      <c r="A1914">
        <f t="shared" si="29"/>
        <v>9309902</v>
      </c>
      <c r="B1914">
        <v>93</v>
      </c>
      <c r="C1914">
        <v>9902</v>
      </c>
      <c r="D1914">
        <v>0.861711025238037</v>
      </c>
      <c r="E1914">
        <v>10142</v>
      </c>
    </row>
    <row r="1915" spans="1:5" x14ac:dyDescent="0.25">
      <c r="A1915">
        <f t="shared" si="29"/>
        <v>9309903</v>
      </c>
      <c r="B1915">
        <v>93</v>
      </c>
      <c r="C1915">
        <v>9903</v>
      </c>
      <c r="D1915">
        <v>0.80930227041244496</v>
      </c>
      <c r="E1915">
        <v>2903</v>
      </c>
    </row>
    <row r="1916" spans="1:5" x14ac:dyDescent="0.25">
      <c r="A1916">
        <f t="shared" si="29"/>
        <v>9309904</v>
      </c>
      <c r="B1916">
        <v>93</v>
      </c>
      <c r="C1916">
        <v>9904</v>
      </c>
      <c r="D1916">
        <v>0.88056409358978305</v>
      </c>
      <c r="E1916">
        <v>8935</v>
      </c>
    </row>
    <row r="1917" spans="1:5" x14ac:dyDescent="0.25">
      <c r="A1917">
        <f t="shared" si="29"/>
        <v>9309905</v>
      </c>
      <c r="B1917">
        <v>93</v>
      </c>
      <c r="C1917">
        <v>9905</v>
      </c>
      <c r="D1917">
        <v>0.99157392978668202</v>
      </c>
      <c r="E1917">
        <v>3539</v>
      </c>
    </row>
    <row r="1918" spans="1:5" x14ac:dyDescent="0.25">
      <c r="A1918">
        <f t="shared" si="29"/>
        <v>9309906</v>
      </c>
      <c r="B1918">
        <v>93</v>
      </c>
      <c r="C1918">
        <v>9906</v>
      </c>
      <c r="D1918">
        <v>0.94739013910293601</v>
      </c>
      <c r="E1918">
        <v>7046</v>
      </c>
    </row>
    <row r="1919" spans="1:5" x14ac:dyDescent="0.25">
      <c r="A1919">
        <f t="shared" si="29"/>
        <v>9500101</v>
      </c>
      <c r="B1919">
        <v>95</v>
      </c>
      <c r="C1919">
        <v>101</v>
      </c>
      <c r="D1919">
        <v>1.00302505493164</v>
      </c>
      <c r="E1919">
        <v>1836</v>
      </c>
    </row>
    <row r="1920" spans="1:5" x14ac:dyDescent="0.25">
      <c r="A1920">
        <f t="shared" si="29"/>
        <v>9500102</v>
      </c>
      <c r="B1920">
        <v>95</v>
      </c>
      <c r="C1920">
        <v>102</v>
      </c>
      <c r="D1920">
        <v>1.0422232151031501</v>
      </c>
      <c r="E1920">
        <v>4244</v>
      </c>
    </row>
    <row r="1921" spans="1:5" x14ac:dyDescent="0.25">
      <c r="A1921">
        <f t="shared" si="29"/>
        <v>9500103</v>
      </c>
      <c r="B1921">
        <v>95</v>
      </c>
      <c r="C1921">
        <v>103</v>
      </c>
      <c r="D1921">
        <v>0.94021904468536399</v>
      </c>
      <c r="E1921">
        <v>2968</v>
      </c>
    </row>
    <row r="1922" spans="1:5" x14ac:dyDescent="0.25">
      <c r="A1922">
        <f t="shared" si="29"/>
        <v>9500104</v>
      </c>
      <c r="B1922">
        <v>95</v>
      </c>
      <c r="C1922">
        <v>104</v>
      </c>
      <c r="D1922">
        <v>0.47943267226219199</v>
      </c>
      <c r="E1922">
        <v>1041</v>
      </c>
    </row>
    <row r="1923" spans="1:5" x14ac:dyDescent="0.25">
      <c r="A1923">
        <f t="shared" ref="A1923:A1986" si="30">B1923*100000+C1923</f>
        <v>9500105</v>
      </c>
      <c r="B1923">
        <v>95</v>
      </c>
      <c r="C1923">
        <v>105</v>
      </c>
      <c r="D1923">
        <v>0.67780184745788596</v>
      </c>
      <c r="E1923">
        <v>1283</v>
      </c>
    </row>
    <row r="1924" spans="1:5" x14ac:dyDescent="0.25">
      <c r="A1924">
        <f t="shared" si="30"/>
        <v>9500106</v>
      </c>
      <c r="B1924">
        <v>95</v>
      </c>
      <c r="C1924">
        <v>106</v>
      </c>
      <c r="D1924">
        <v>0.44575667381286599</v>
      </c>
      <c r="E1924">
        <v>4697</v>
      </c>
    </row>
    <row r="1925" spans="1:5" x14ac:dyDescent="0.25">
      <c r="A1925">
        <f t="shared" si="30"/>
        <v>9500107.0099999998</v>
      </c>
      <c r="B1925">
        <v>95</v>
      </c>
      <c r="C1925">
        <v>107.01</v>
      </c>
      <c r="D1925">
        <v>1.6938509941101101</v>
      </c>
      <c r="E1925">
        <v>948</v>
      </c>
    </row>
    <row r="1926" spans="1:5" x14ac:dyDescent="0.25">
      <c r="A1926">
        <f t="shared" si="30"/>
        <v>9500107.0199999996</v>
      </c>
      <c r="B1926">
        <v>95</v>
      </c>
      <c r="C1926">
        <v>107.02</v>
      </c>
      <c r="D1926">
        <v>1.0605875253677399</v>
      </c>
      <c r="E1926">
        <v>881</v>
      </c>
    </row>
    <row r="1927" spans="1:5" x14ac:dyDescent="0.25">
      <c r="A1927">
        <f t="shared" si="30"/>
        <v>9500108.0099999998</v>
      </c>
      <c r="B1927">
        <v>95</v>
      </c>
      <c r="C1927">
        <v>108.01</v>
      </c>
      <c r="D1927">
        <v>1.1070773601532</v>
      </c>
      <c r="E1927">
        <v>1968</v>
      </c>
    </row>
    <row r="1928" spans="1:5" x14ac:dyDescent="0.25">
      <c r="A1928">
        <f t="shared" si="30"/>
        <v>9500108.0199999996</v>
      </c>
      <c r="B1928">
        <v>95</v>
      </c>
      <c r="C1928">
        <v>108.02</v>
      </c>
      <c r="D1928">
        <v>1.0807752609252901</v>
      </c>
      <c r="E1928">
        <v>3095</v>
      </c>
    </row>
    <row r="1929" spans="1:5" x14ac:dyDescent="0.25">
      <c r="A1929">
        <f t="shared" si="30"/>
        <v>9500109</v>
      </c>
      <c r="B1929">
        <v>95</v>
      </c>
      <c r="C1929">
        <v>109</v>
      </c>
      <c r="D1929">
        <v>1.1040136814117401</v>
      </c>
      <c r="E1929">
        <v>1396</v>
      </c>
    </row>
    <row r="1930" spans="1:5" x14ac:dyDescent="0.25">
      <c r="A1930">
        <f t="shared" si="30"/>
        <v>9500110</v>
      </c>
      <c r="B1930">
        <v>95</v>
      </c>
      <c r="C1930">
        <v>110</v>
      </c>
      <c r="D1930">
        <v>0.91810774803161599</v>
      </c>
      <c r="E1930">
        <v>3144</v>
      </c>
    </row>
    <row r="1931" spans="1:5" x14ac:dyDescent="0.25">
      <c r="A1931">
        <f t="shared" si="30"/>
        <v>9500111</v>
      </c>
      <c r="B1931">
        <v>95</v>
      </c>
      <c r="C1931">
        <v>111</v>
      </c>
      <c r="D1931">
        <v>0.95918840169906605</v>
      </c>
      <c r="E1931">
        <v>3516</v>
      </c>
    </row>
    <row r="1932" spans="1:5" x14ac:dyDescent="0.25">
      <c r="A1932">
        <f t="shared" si="30"/>
        <v>9500112</v>
      </c>
      <c r="B1932">
        <v>95</v>
      </c>
      <c r="C1932">
        <v>112</v>
      </c>
      <c r="D1932">
        <v>1.12380218505859</v>
      </c>
      <c r="E1932">
        <v>3130</v>
      </c>
    </row>
    <row r="1933" spans="1:5" x14ac:dyDescent="0.25">
      <c r="A1933">
        <f t="shared" si="30"/>
        <v>9500113</v>
      </c>
      <c r="B1933">
        <v>95</v>
      </c>
      <c r="C1933">
        <v>113</v>
      </c>
      <c r="D1933">
        <v>1.1456922292709399</v>
      </c>
      <c r="E1933">
        <v>4533</v>
      </c>
    </row>
    <row r="1934" spans="1:5" x14ac:dyDescent="0.25">
      <c r="A1934">
        <f t="shared" si="30"/>
        <v>9500114</v>
      </c>
      <c r="B1934">
        <v>95</v>
      </c>
      <c r="C1934">
        <v>114</v>
      </c>
      <c r="D1934">
        <v>1.0855228900909399</v>
      </c>
      <c r="E1934">
        <v>203</v>
      </c>
    </row>
    <row r="1935" spans="1:5" x14ac:dyDescent="0.25">
      <c r="A1935">
        <f t="shared" si="30"/>
        <v>9500115</v>
      </c>
      <c r="B1935">
        <v>95</v>
      </c>
      <c r="C1935">
        <v>115</v>
      </c>
      <c r="D1935">
        <v>0.76155418157577504</v>
      </c>
      <c r="E1935">
        <v>2610</v>
      </c>
    </row>
    <row r="1936" spans="1:5" x14ac:dyDescent="0.25">
      <c r="A1936">
        <f t="shared" si="30"/>
        <v>9500116</v>
      </c>
      <c r="B1936">
        <v>95</v>
      </c>
      <c r="C1936">
        <v>116</v>
      </c>
      <c r="D1936">
        <v>0.83044582605361905</v>
      </c>
      <c r="E1936">
        <v>4112</v>
      </c>
    </row>
    <row r="1937" spans="1:5" x14ac:dyDescent="0.25">
      <c r="A1937">
        <f t="shared" si="30"/>
        <v>9500117.0099999998</v>
      </c>
      <c r="B1937">
        <v>95</v>
      </c>
      <c r="C1937">
        <v>117.01</v>
      </c>
      <c r="D1937">
        <v>0.72487050294876099</v>
      </c>
      <c r="E1937">
        <v>5155</v>
      </c>
    </row>
    <row r="1938" spans="1:5" x14ac:dyDescent="0.25">
      <c r="A1938">
        <f t="shared" si="30"/>
        <v>9500117.0199999996</v>
      </c>
      <c r="B1938">
        <v>95</v>
      </c>
      <c r="C1938">
        <v>117.02</v>
      </c>
      <c r="D1938">
        <v>0.65098208189010598</v>
      </c>
      <c r="E1938">
        <v>4264</v>
      </c>
    </row>
    <row r="1939" spans="1:5" x14ac:dyDescent="0.25">
      <c r="A1939">
        <f t="shared" si="30"/>
        <v>9500118</v>
      </c>
      <c r="B1939">
        <v>95</v>
      </c>
      <c r="C1939">
        <v>118</v>
      </c>
      <c r="D1939">
        <v>0.86113095283508301</v>
      </c>
      <c r="E1939">
        <v>1921</v>
      </c>
    </row>
    <row r="1940" spans="1:5" x14ac:dyDescent="0.25">
      <c r="A1940">
        <f t="shared" si="30"/>
        <v>9500119.0099999998</v>
      </c>
      <c r="B1940">
        <v>95</v>
      </c>
      <c r="C1940">
        <v>119.01</v>
      </c>
      <c r="D1940">
        <v>0.66060960292816195</v>
      </c>
      <c r="E1940">
        <v>5003</v>
      </c>
    </row>
    <row r="1941" spans="1:5" x14ac:dyDescent="0.25">
      <c r="A1941">
        <f t="shared" si="30"/>
        <v>9500119.0199999996</v>
      </c>
      <c r="B1941">
        <v>95</v>
      </c>
      <c r="C1941">
        <v>119.02</v>
      </c>
      <c r="D1941">
        <v>0.69093906879425004</v>
      </c>
      <c r="E1941">
        <v>795</v>
      </c>
    </row>
    <row r="1942" spans="1:5" x14ac:dyDescent="0.25">
      <c r="A1942">
        <f t="shared" si="30"/>
        <v>9500120</v>
      </c>
      <c r="B1942">
        <v>95</v>
      </c>
      <c r="C1942">
        <v>120</v>
      </c>
      <c r="D1942">
        <v>0.82689815759658802</v>
      </c>
      <c r="E1942">
        <v>6103</v>
      </c>
    </row>
    <row r="1943" spans="1:5" x14ac:dyDescent="0.25">
      <c r="A1943">
        <f t="shared" si="30"/>
        <v>9500121</v>
      </c>
      <c r="B1943">
        <v>95</v>
      </c>
      <c r="C1943">
        <v>121</v>
      </c>
      <c r="D1943">
        <v>0.83620810508728005</v>
      </c>
      <c r="E1943">
        <v>6240</v>
      </c>
    </row>
    <row r="1944" spans="1:5" x14ac:dyDescent="0.25">
      <c r="A1944">
        <f t="shared" si="30"/>
        <v>9500122.0099999998</v>
      </c>
      <c r="B1944">
        <v>95</v>
      </c>
      <c r="C1944">
        <v>122.01</v>
      </c>
      <c r="D1944">
        <v>0.88104593753814697</v>
      </c>
      <c r="E1944">
        <v>3811</v>
      </c>
    </row>
    <row r="1945" spans="1:5" x14ac:dyDescent="0.25">
      <c r="A1945">
        <f t="shared" si="30"/>
        <v>9500122.0199999996</v>
      </c>
      <c r="B1945">
        <v>95</v>
      </c>
      <c r="C1945">
        <v>122.02</v>
      </c>
      <c r="D1945">
        <v>0.89488118886947599</v>
      </c>
      <c r="E1945">
        <v>4877</v>
      </c>
    </row>
    <row r="1946" spans="1:5" x14ac:dyDescent="0.25">
      <c r="A1946">
        <f t="shared" si="30"/>
        <v>9500123.0299999993</v>
      </c>
      <c r="B1946">
        <v>95</v>
      </c>
      <c r="C1946">
        <v>123.03</v>
      </c>
      <c r="D1946">
        <v>1.07036197185516</v>
      </c>
      <c r="E1946">
        <v>5900</v>
      </c>
    </row>
    <row r="1947" spans="1:5" x14ac:dyDescent="0.25">
      <c r="A1947">
        <f t="shared" si="30"/>
        <v>9500123.0399999991</v>
      </c>
      <c r="B1947">
        <v>95</v>
      </c>
      <c r="C1947">
        <v>123.04</v>
      </c>
      <c r="D1947">
        <v>0.91030693054199197</v>
      </c>
      <c r="E1947">
        <v>5944</v>
      </c>
    </row>
    <row r="1948" spans="1:5" x14ac:dyDescent="0.25">
      <c r="A1948">
        <f t="shared" si="30"/>
        <v>9500123.0500000007</v>
      </c>
      <c r="B1948">
        <v>95</v>
      </c>
      <c r="C1948">
        <v>123.05</v>
      </c>
      <c r="D1948">
        <v>0.84331667423248302</v>
      </c>
      <c r="E1948">
        <v>5795</v>
      </c>
    </row>
    <row r="1949" spans="1:5" x14ac:dyDescent="0.25">
      <c r="A1949">
        <f t="shared" si="30"/>
        <v>9500123.0600000005</v>
      </c>
      <c r="B1949">
        <v>95</v>
      </c>
      <c r="C1949">
        <v>123.06</v>
      </c>
      <c r="D1949">
        <v>1.0283719301223799</v>
      </c>
      <c r="E1949">
        <v>3279</v>
      </c>
    </row>
    <row r="1950" spans="1:5" x14ac:dyDescent="0.25">
      <c r="A1950">
        <f t="shared" si="30"/>
        <v>9500123.0700000003</v>
      </c>
      <c r="B1950">
        <v>95</v>
      </c>
      <c r="C1950">
        <v>123.07</v>
      </c>
      <c r="D1950">
        <v>0.88102126121520996</v>
      </c>
      <c r="E1950">
        <v>6906</v>
      </c>
    </row>
    <row r="1951" spans="1:5" x14ac:dyDescent="0.25">
      <c r="A1951">
        <f t="shared" si="30"/>
        <v>9500124.0099999998</v>
      </c>
      <c r="B1951">
        <v>95</v>
      </c>
      <c r="C1951">
        <v>124.01</v>
      </c>
      <c r="D1951">
        <v>0.87863558530807495</v>
      </c>
      <c r="E1951">
        <v>8688</v>
      </c>
    </row>
    <row r="1952" spans="1:5" x14ac:dyDescent="0.25">
      <c r="A1952">
        <f t="shared" si="30"/>
        <v>9500124.0199999996</v>
      </c>
      <c r="B1952">
        <v>95</v>
      </c>
      <c r="C1952">
        <v>124.02</v>
      </c>
      <c r="D1952">
        <v>0.84077638387680098</v>
      </c>
      <c r="E1952">
        <v>4516</v>
      </c>
    </row>
    <row r="1953" spans="1:5" x14ac:dyDescent="0.25">
      <c r="A1953">
        <f t="shared" si="30"/>
        <v>9500124.0299999993</v>
      </c>
      <c r="B1953">
        <v>95</v>
      </c>
      <c r="C1953">
        <v>124.03</v>
      </c>
      <c r="D1953">
        <v>0.89493227005004905</v>
      </c>
      <c r="E1953">
        <v>4245</v>
      </c>
    </row>
    <row r="1954" spans="1:5" x14ac:dyDescent="0.25">
      <c r="A1954">
        <f t="shared" si="30"/>
        <v>9500125</v>
      </c>
      <c r="B1954">
        <v>95</v>
      </c>
      <c r="C1954">
        <v>125</v>
      </c>
      <c r="D1954">
        <v>0.93859851360321001</v>
      </c>
      <c r="E1954">
        <v>2373</v>
      </c>
    </row>
    <row r="1955" spans="1:5" x14ac:dyDescent="0.25">
      <c r="A1955">
        <f t="shared" si="30"/>
        <v>9500126</v>
      </c>
      <c r="B1955">
        <v>95</v>
      </c>
      <c r="C1955">
        <v>126</v>
      </c>
      <c r="D1955">
        <v>1.1664274930953999</v>
      </c>
      <c r="E1955">
        <v>5065</v>
      </c>
    </row>
    <row r="1956" spans="1:5" x14ac:dyDescent="0.25">
      <c r="A1956">
        <f t="shared" si="30"/>
        <v>9500127.0099999998</v>
      </c>
      <c r="B1956">
        <v>95</v>
      </c>
      <c r="C1956">
        <v>127.01</v>
      </c>
      <c r="D1956">
        <v>1.09825074672699</v>
      </c>
      <c r="E1956">
        <v>5598</v>
      </c>
    </row>
    <row r="1957" spans="1:5" x14ac:dyDescent="0.25">
      <c r="A1957">
        <f t="shared" si="30"/>
        <v>9500127.0199999996</v>
      </c>
      <c r="B1957">
        <v>95</v>
      </c>
      <c r="C1957">
        <v>127.02</v>
      </c>
      <c r="D1957">
        <v>1.00528728961945</v>
      </c>
      <c r="E1957">
        <v>722</v>
      </c>
    </row>
    <row r="1958" spans="1:5" x14ac:dyDescent="0.25">
      <c r="A1958">
        <f t="shared" si="30"/>
        <v>9500128</v>
      </c>
      <c r="B1958">
        <v>95</v>
      </c>
      <c r="C1958">
        <v>128</v>
      </c>
      <c r="D1958">
        <v>1.2989200353622401</v>
      </c>
      <c r="E1958">
        <v>3682</v>
      </c>
    </row>
    <row r="1959" spans="1:5" x14ac:dyDescent="0.25">
      <c r="A1959">
        <f t="shared" si="30"/>
        <v>9500129</v>
      </c>
      <c r="B1959">
        <v>95</v>
      </c>
      <c r="C1959">
        <v>129</v>
      </c>
      <c r="D1959">
        <v>1.10804331302643</v>
      </c>
      <c r="E1959">
        <v>3123</v>
      </c>
    </row>
    <row r="1960" spans="1:5" x14ac:dyDescent="0.25">
      <c r="A1960">
        <f t="shared" si="30"/>
        <v>9500130.0099999998</v>
      </c>
      <c r="B1960">
        <v>95</v>
      </c>
      <c r="C1960">
        <v>130.01</v>
      </c>
      <c r="D1960">
        <v>0.81554991006851196</v>
      </c>
      <c r="E1960">
        <v>4087</v>
      </c>
    </row>
    <row r="1961" spans="1:5" x14ac:dyDescent="0.25">
      <c r="A1961">
        <f t="shared" si="30"/>
        <v>9500130.0199999996</v>
      </c>
      <c r="B1961">
        <v>95</v>
      </c>
      <c r="C1961">
        <v>130.02000000000001</v>
      </c>
      <c r="D1961">
        <v>1.31593346595764</v>
      </c>
      <c r="E1961">
        <v>3716</v>
      </c>
    </row>
    <row r="1962" spans="1:5" x14ac:dyDescent="0.25">
      <c r="A1962">
        <f t="shared" si="30"/>
        <v>9500131</v>
      </c>
      <c r="B1962">
        <v>95</v>
      </c>
      <c r="C1962">
        <v>131</v>
      </c>
      <c r="D1962">
        <v>0.97823959589004505</v>
      </c>
      <c r="E1962">
        <v>1066</v>
      </c>
    </row>
    <row r="1963" spans="1:5" x14ac:dyDescent="0.25">
      <c r="A1963">
        <f t="shared" si="30"/>
        <v>9500132</v>
      </c>
      <c r="B1963">
        <v>95</v>
      </c>
      <c r="C1963">
        <v>132</v>
      </c>
      <c r="D1963">
        <v>0.90507560968399003</v>
      </c>
      <c r="E1963">
        <v>9027</v>
      </c>
    </row>
    <row r="1964" spans="1:5" x14ac:dyDescent="0.25">
      <c r="A1964">
        <f t="shared" si="30"/>
        <v>9500133</v>
      </c>
      <c r="B1964">
        <v>95</v>
      </c>
      <c r="C1964">
        <v>133</v>
      </c>
      <c r="D1964">
        <v>1.0011070966720601</v>
      </c>
      <c r="E1964">
        <v>6182</v>
      </c>
    </row>
    <row r="1965" spans="1:5" x14ac:dyDescent="0.25">
      <c r="A1965">
        <f t="shared" si="30"/>
        <v>9500134.0199999996</v>
      </c>
      <c r="B1965">
        <v>95</v>
      </c>
      <c r="C1965">
        <v>134.02000000000001</v>
      </c>
      <c r="D1965">
        <v>0.94961190223693803</v>
      </c>
      <c r="E1965">
        <v>3360</v>
      </c>
    </row>
    <row r="1966" spans="1:5" x14ac:dyDescent="0.25">
      <c r="A1966">
        <f t="shared" si="30"/>
        <v>9500134.0299999993</v>
      </c>
      <c r="B1966">
        <v>95</v>
      </c>
      <c r="C1966">
        <v>134.03</v>
      </c>
      <c r="D1966">
        <v>0.86319071054458596</v>
      </c>
      <c r="E1966">
        <v>3403</v>
      </c>
    </row>
    <row r="1967" spans="1:5" x14ac:dyDescent="0.25">
      <c r="A1967">
        <f t="shared" si="30"/>
        <v>9500134.0399999991</v>
      </c>
      <c r="B1967">
        <v>95</v>
      </c>
      <c r="C1967">
        <v>134.04</v>
      </c>
      <c r="D1967">
        <v>0.86670047044753995</v>
      </c>
      <c r="E1967">
        <v>6664</v>
      </c>
    </row>
    <row r="1968" spans="1:5" x14ac:dyDescent="0.25">
      <c r="A1968">
        <f t="shared" si="30"/>
        <v>9500135.0299999993</v>
      </c>
      <c r="B1968">
        <v>95</v>
      </c>
      <c r="C1968">
        <v>135.03</v>
      </c>
      <c r="D1968">
        <v>0.85122334957122803</v>
      </c>
      <c r="E1968">
        <v>2232</v>
      </c>
    </row>
    <row r="1969" spans="1:5" x14ac:dyDescent="0.25">
      <c r="A1969">
        <f t="shared" si="30"/>
        <v>9500135.0399999991</v>
      </c>
      <c r="B1969">
        <v>95</v>
      </c>
      <c r="C1969">
        <v>135.04</v>
      </c>
      <c r="D1969">
        <v>0.91107910871505704</v>
      </c>
      <c r="E1969">
        <v>5256</v>
      </c>
    </row>
    <row r="1970" spans="1:5" x14ac:dyDescent="0.25">
      <c r="A1970">
        <f t="shared" si="30"/>
        <v>9500135.0500000007</v>
      </c>
      <c r="B1970">
        <v>95</v>
      </c>
      <c r="C1970">
        <v>135.05000000000001</v>
      </c>
      <c r="D1970">
        <v>0.962285816669464</v>
      </c>
      <c r="E1970">
        <v>2955</v>
      </c>
    </row>
    <row r="1971" spans="1:5" x14ac:dyDescent="0.25">
      <c r="A1971">
        <f t="shared" si="30"/>
        <v>9500135.0600000005</v>
      </c>
      <c r="B1971">
        <v>95</v>
      </c>
      <c r="C1971">
        <v>135.06</v>
      </c>
      <c r="D1971">
        <v>0.88702338933944702</v>
      </c>
      <c r="E1971">
        <v>8805</v>
      </c>
    </row>
    <row r="1972" spans="1:5" x14ac:dyDescent="0.25">
      <c r="A1972">
        <f t="shared" si="30"/>
        <v>9500135.0700000003</v>
      </c>
      <c r="B1972">
        <v>95</v>
      </c>
      <c r="C1972">
        <v>135.07</v>
      </c>
      <c r="D1972">
        <v>0.91822493076324496</v>
      </c>
      <c r="E1972">
        <v>4731</v>
      </c>
    </row>
    <row r="1973" spans="1:5" x14ac:dyDescent="0.25">
      <c r="A1973">
        <f t="shared" si="30"/>
        <v>9500136.0199999996</v>
      </c>
      <c r="B1973">
        <v>95</v>
      </c>
      <c r="C1973">
        <v>136.02000000000001</v>
      </c>
      <c r="D1973">
        <v>0.94865649938583396</v>
      </c>
      <c r="E1973">
        <v>8887</v>
      </c>
    </row>
    <row r="1974" spans="1:5" x14ac:dyDescent="0.25">
      <c r="A1974">
        <f t="shared" si="30"/>
        <v>9500136.0299999993</v>
      </c>
      <c r="B1974">
        <v>95</v>
      </c>
      <c r="C1974">
        <v>136.03</v>
      </c>
      <c r="D1974">
        <v>0.83742934465408303</v>
      </c>
      <c r="E1974">
        <v>5241</v>
      </c>
    </row>
    <row r="1975" spans="1:5" x14ac:dyDescent="0.25">
      <c r="A1975">
        <f t="shared" si="30"/>
        <v>9500136.0399999991</v>
      </c>
      <c r="B1975">
        <v>95</v>
      </c>
      <c r="C1975">
        <v>136.04</v>
      </c>
      <c r="D1975">
        <v>0.97995638847351096</v>
      </c>
      <c r="E1975">
        <v>5328</v>
      </c>
    </row>
    <row r="1976" spans="1:5" x14ac:dyDescent="0.25">
      <c r="A1976">
        <f t="shared" si="30"/>
        <v>9500136.0500000007</v>
      </c>
      <c r="B1976">
        <v>95</v>
      </c>
      <c r="C1976">
        <v>136.05000000000001</v>
      </c>
      <c r="D1976">
        <v>1.05776047706604</v>
      </c>
      <c r="E1976">
        <v>3323</v>
      </c>
    </row>
    <row r="1977" spans="1:5" x14ac:dyDescent="0.25">
      <c r="A1977">
        <f t="shared" si="30"/>
        <v>9500137</v>
      </c>
      <c r="B1977">
        <v>95</v>
      </c>
      <c r="C1977">
        <v>137</v>
      </c>
      <c r="D1977">
        <v>0.979386806488037</v>
      </c>
      <c r="E1977">
        <v>8655</v>
      </c>
    </row>
    <row r="1978" spans="1:5" x14ac:dyDescent="0.25">
      <c r="A1978">
        <f t="shared" si="30"/>
        <v>9500138.0099999998</v>
      </c>
      <c r="B1978">
        <v>95</v>
      </c>
      <c r="C1978">
        <v>138.01</v>
      </c>
      <c r="D1978">
        <v>1.0953999757766699</v>
      </c>
      <c r="E1978">
        <v>2530</v>
      </c>
    </row>
    <row r="1979" spans="1:5" x14ac:dyDescent="0.25">
      <c r="A1979">
        <f t="shared" si="30"/>
        <v>9500138.0199999996</v>
      </c>
      <c r="B1979">
        <v>95</v>
      </c>
      <c r="C1979">
        <v>138.02000000000001</v>
      </c>
      <c r="D1979">
        <v>1.1551265716552701</v>
      </c>
      <c r="E1979">
        <v>2868</v>
      </c>
    </row>
    <row r="1980" spans="1:5" x14ac:dyDescent="0.25">
      <c r="A1980">
        <f t="shared" si="30"/>
        <v>9500138.0299999993</v>
      </c>
      <c r="B1980">
        <v>95</v>
      </c>
      <c r="C1980">
        <v>138.03</v>
      </c>
      <c r="D1980">
        <v>0.99905800819396995</v>
      </c>
      <c r="E1980">
        <v>3523</v>
      </c>
    </row>
    <row r="1981" spans="1:5" x14ac:dyDescent="0.25">
      <c r="A1981">
        <f t="shared" si="30"/>
        <v>9500139</v>
      </c>
      <c r="B1981">
        <v>95</v>
      </c>
      <c r="C1981">
        <v>139</v>
      </c>
      <c r="D1981">
        <v>1.0626819133758501</v>
      </c>
      <c r="E1981">
        <v>3629</v>
      </c>
    </row>
    <row r="1982" spans="1:5" x14ac:dyDescent="0.25">
      <c r="A1982">
        <f t="shared" si="30"/>
        <v>9500140</v>
      </c>
      <c r="B1982">
        <v>95</v>
      </c>
      <c r="C1982">
        <v>140</v>
      </c>
      <c r="D1982">
        <v>1.18565690517426</v>
      </c>
      <c r="E1982">
        <v>6069</v>
      </c>
    </row>
    <row r="1983" spans="1:5" x14ac:dyDescent="0.25">
      <c r="A1983">
        <f t="shared" si="30"/>
        <v>9500141</v>
      </c>
      <c r="B1983">
        <v>95</v>
      </c>
      <c r="C1983">
        <v>141</v>
      </c>
      <c r="D1983">
        <v>1.13826656341553</v>
      </c>
      <c r="E1983">
        <v>6100</v>
      </c>
    </row>
    <row r="1984" spans="1:5" x14ac:dyDescent="0.25">
      <c r="A1984">
        <f t="shared" si="30"/>
        <v>9500142</v>
      </c>
      <c r="B1984">
        <v>95</v>
      </c>
      <c r="C1984">
        <v>142</v>
      </c>
      <c r="D1984">
        <v>0.98570555448532104</v>
      </c>
      <c r="E1984">
        <v>9458</v>
      </c>
    </row>
    <row r="1985" spans="1:5" x14ac:dyDescent="0.25">
      <c r="A1985">
        <f t="shared" si="30"/>
        <v>9500143.0099999998</v>
      </c>
      <c r="B1985">
        <v>95</v>
      </c>
      <c r="C1985">
        <v>143.01</v>
      </c>
      <c r="D1985">
        <v>1.0648772716522199</v>
      </c>
      <c r="E1985">
        <v>5092</v>
      </c>
    </row>
    <row r="1986" spans="1:5" x14ac:dyDescent="0.25">
      <c r="A1986">
        <f t="shared" si="30"/>
        <v>9500143.0199999996</v>
      </c>
      <c r="B1986">
        <v>95</v>
      </c>
      <c r="C1986">
        <v>143.02000000000001</v>
      </c>
      <c r="D1986">
        <v>0.82120734453201305</v>
      </c>
      <c r="E1986">
        <v>4564</v>
      </c>
    </row>
    <row r="1987" spans="1:5" x14ac:dyDescent="0.25">
      <c r="A1987">
        <f t="shared" ref="A1987:A2050" si="31">B1987*100000+C1987</f>
        <v>9500144</v>
      </c>
      <c r="B1987">
        <v>95</v>
      </c>
      <c r="C1987">
        <v>144</v>
      </c>
      <c r="D1987">
        <v>0.95073741674423196</v>
      </c>
      <c r="E1987">
        <v>3047</v>
      </c>
    </row>
    <row r="1988" spans="1:5" x14ac:dyDescent="0.25">
      <c r="A1988">
        <f t="shared" si="31"/>
        <v>9500145.0099999998</v>
      </c>
      <c r="B1988">
        <v>95</v>
      </c>
      <c r="C1988">
        <v>145.01</v>
      </c>
      <c r="D1988">
        <v>0.91668945550918601</v>
      </c>
      <c r="E1988">
        <v>8922</v>
      </c>
    </row>
    <row r="1989" spans="1:5" x14ac:dyDescent="0.25">
      <c r="A1989">
        <f t="shared" si="31"/>
        <v>9500145.0199999996</v>
      </c>
      <c r="B1989">
        <v>95</v>
      </c>
      <c r="C1989">
        <v>145.02000000000001</v>
      </c>
      <c r="D1989">
        <v>0.84670883417129505</v>
      </c>
      <c r="E1989">
        <v>4517</v>
      </c>
    </row>
    <row r="1990" spans="1:5" x14ac:dyDescent="0.25">
      <c r="A1990">
        <f t="shared" si="31"/>
        <v>9500146.0099999998</v>
      </c>
      <c r="B1990">
        <v>95</v>
      </c>
      <c r="C1990">
        <v>146.01</v>
      </c>
      <c r="D1990">
        <v>0.81078249216079701</v>
      </c>
      <c r="E1990">
        <v>8216</v>
      </c>
    </row>
    <row r="1991" spans="1:5" x14ac:dyDescent="0.25">
      <c r="A1991">
        <f t="shared" si="31"/>
        <v>9500146.0399999991</v>
      </c>
      <c r="B1991">
        <v>95</v>
      </c>
      <c r="C1991">
        <v>146.04</v>
      </c>
      <c r="D1991">
        <v>0.87005215883255005</v>
      </c>
      <c r="E1991">
        <v>8401</v>
      </c>
    </row>
    <row r="1992" spans="1:5" x14ac:dyDescent="0.25">
      <c r="A1992">
        <f t="shared" si="31"/>
        <v>9500146.0500000007</v>
      </c>
      <c r="B1992">
        <v>95</v>
      </c>
      <c r="C1992">
        <v>146.05000000000001</v>
      </c>
      <c r="D1992">
        <v>0.82544410228729204</v>
      </c>
      <c r="E1992">
        <v>4168</v>
      </c>
    </row>
    <row r="1993" spans="1:5" x14ac:dyDescent="0.25">
      <c r="A1993">
        <f t="shared" si="31"/>
        <v>9500146.0600000005</v>
      </c>
      <c r="B1993">
        <v>95</v>
      </c>
      <c r="C1993">
        <v>146.06</v>
      </c>
      <c r="D1993">
        <v>0.94747167825698897</v>
      </c>
      <c r="E1993">
        <v>6770</v>
      </c>
    </row>
    <row r="1994" spans="1:5" x14ac:dyDescent="0.25">
      <c r="A1994">
        <f t="shared" si="31"/>
        <v>9500146.0700000003</v>
      </c>
      <c r="B1994">
        <v>95</v>
      </c>
      <c r="C1994">
        <v>146.07</v>
      </c>
      <c r="D1994">
        <v>1.0013171434402499</v>
      </c>
      <c r="E1994">
        <v>4755</v>
      </c>
    </row>
    <row r="1995" spans="1:5" x14ac:dyDescent="0.25">
      <c r="A1995">
        <f t="shared" si="31"/>
        <v>9500147.0099999998</v>
      </c>
      <c r="B1995">
        <v>95</v>
      </c>
      <c r="C1995">
        <v>147.01</v>
      </c>
      <c r="D1995">
        <v>0.77322721481323198</v>
      </c>
      <c r="E1995">
        <v>5610</v>
      </c>
    </row>
    <row r="1996" spans="1:5" x14ac:dyDescent="0.25">
      <c r="A1996">
        <f t="shared" si="31"/>
        <v>9500147.0199999996</v>
      </c>
      <c r="B1996">
        <v>95</v>
      </c>
      <c r="C1996">
        <v>147.02000000000001</v>
      </c>
      <c r="D1996">
        <v>0.92690539360046398</v>
      </c>
      <c r="E1996">
        <v>6794</v>
      </c>
    </row>
    <row r="1997" spans="1:5" x14ac:dyDescent="0.25">
      <c r="A1997">
        <f t="shared" si="31"/>
        <v>9500147.0299999993</v>
      </c>
      <c r="B1997">
        <v>95</v>
      </c>
      <c r="C1997">
        <v>147.03</v>
      </c>
      <c r="D1997">
        <v>1.0033202171325699</v>
      </c>
      <c r="E1997">
        <v>2122</v>
      </c>
    </row>
    <row r="1998" spans="1:5" x14ac:dyDescent="0.25">
      <c r="A1998">
        <f t="shared" si="31"/>
        <v>9500147.0399999991</v>
      </c>
      <c r="B1998">
        <v>95</v>
      </c>
      <c r="C1998">
        <v>147.04</v>
      </c>
      <c r="D1998">
        <v>1.00644242763519</v>
      </c>
      <c r="E1998">
        <v>9769</v>
      </c>
    </row>
    <row r="1999" spans="1:5" x14ac:dyDescent="0.25">
      <c r="A1999">
        <f t="shared" si="31"/>
        <v>9500148.0399999991</v>
      </c>
      <c r="B1999">
        <v>95</v>
      </c>
      <c r="C1999">
        <v>148.04</v>
      </c>
      <c r="D1999">
        <v>1.058309674263</v>
      </c>
      <c r="E1999">
        <v>5344</v>
      </c>
    </row>
    <row r="2000" spans="1:5" x14ac:dyDescent="0.25">
      <c r="A2000">
        <f t="shared" si="31"/>
        <v>9500148.0500000007</v>
      </c>
      <c r="B2000">
        <v>95</v>
      </c>
      <c r="C2000">
        <v>148.05000000000001</v>
      </c>
      <c r="D2000">
        <v>1.0055178403854399</v>
      </c>
      <c r="E2000">
        <v>4719</v>
      </c>
    </row>
    <row r="2001" spans="1:5" x14ac:dyDescent="0.25">
      <c r="A2001">
        <f t="shared" si="31"/>
        <v>9500148.0600000005</v>
      </c>
      <c r="B2001">
        <v>95</v>
      </c>
      <c r="C2001">
        <v>148.06</v>
      </c>
      <c r="D2001">
        <v>1.25391745567322</v>
      </c>
      <c r="E2001">
        <v>4902</v>
      </c>
    </row>
    <row r="2002" spans="1:5" x14ac:dyDescent="0.25">
      <c r="A2002">
        <f t="shared" si="31"/>
        <v>9500148.0700000003</v>
      </c>
      <c r="B2002">
        <v>95</v>
      </c>
      <c r="C2002">
        <v>148.07</v>
      </c>
      <c r="D2002">
        <v>1.17481660842896</v>
      </c>
      <c r="E2002">
        <v>6992</v>
      </c>
    </row>
    <row r="2003" spans="1:5" x14ac:dyDescent="0.25">
      <c r="A2003">
        <f t="shared" si="31"/>
        <v>9500148.0800000001</v>
      </c>
      <c r="B2003">
        <v>95</v>
      </c>
      <c r="C2003">
        <v>148.08000000000001</v>
      </c>
      <c r="D2003">
        <v>1.3712301254272501</v>
      </c>
      <c r="E2003">
        <v>9537</v>
      </c>
    </row>
    <row r="2004" spans="1:5" x14ac:dyDescent="0.25">
      <c r="A2004">
        <f t="shared" si="31"/>
        <v>9500148.0899999999</v>
      </c>
      <c r="B2004">
        <v>95</v>
      </c>
      <c r="C2004">
        <v>148.09</v>
      </c>
      <c r="D2004">
        <v>1.29341733455658</v>
      </c>
      <c r="E2004">
        <v>2966</v>
      </c>
    </row>
    <row r="2005" spans="1:5" x14ac:dyDescent="0.25">
      <c r="A2005">
        <f t="shared" si="31"/>
        <v>9500148.0999999996</v>
      </c>
      <c r="B2005">
        <v>95</v>
      </c>
      <c r="C2005">
        <v>148.1</v>
      </c>
      <c r="D2005">
        <v>1.38854968547821</v>
      </c>
      <c r="E2005">
        <v>6075</v>
      </c>
    </row>
    <row r="2006" spans="1:5" x14ac:dyDescent="0.25">
      <c r="A2006">
        <f t="shared" si="31"/>
        <v>9500148.1099999994</v>
      </c>
      <c r="B2006">
        <v>95</v>
      </c>
      <c r="C2006">
        <v>148.11000000000001</v>
      </c>
      <c r="D2006">
        <v>1.2769925594329801</v>
      </c>
      <c r="E2006">
        <v>5402</v>
      </c>
    </row>
    <row r="2007" spans="1:5" x14ac:dyDescent="0.25">
      <c r="A2007">
        <f t="shared" si="31"/>
        <v>9500148.1199999992</v>
      </c>
      <c r="B2007">
        <v>95</v>
      </c>
      <c r="C2007">
        <v>148.12</v>
      </c>
      <c r="D2007">
        <v>0.98303484916687001</v>
      </c>
      <c r="E2007">
        <v>4737</v>
      </c>
    </row>
    <row r="2008" spans="1:5" x14ac:dyDescent="0.25">
      <c r="A2008">
        <f t="shared" si="31"/>
        <v>9500148.1300000008</v>
      </c>
      <c r="B2008">
        <v>95</v>
      </c>
      <c r="C2008">
        <v>148.13</v>
      </c>
      <c r="D2008">
        <v>1.1701846122741699</v>
      </c>
      <c r="E2008">
        <v>2919</v>
      </c>
    </row>
    <row r="2009" spans="1:5" x14ac:dyDescent="0.25">
      <c r="A2009">
        <f t="shared" si="31"/>
        <v>9500149.0299999993</v>
      </c>
      <c r="B2009">
        <v>95</v>
      </c>
      <c r="C2009">
        <v>149.03</v>
      </c>
      <c r="D2009">
        <v>1.01352667808533</v>
      </c>
      <c r="E2009">
        <v>9271</v>
      </c>
    </row>
    <row r="2010" spans="1:5" x14ac:dyDescent="0.25">
      <c r="A2010">
        <f t="shared" si="31"/>
        <v>9500149.0399999991</v>
      </c>
      <c r="B2010">
        <v>95</v>
      </c>
      <c r="C2010">
        <v>149.04</v>
      </c>
      <c r="D2010">
        <v>0.85741657018661499</v>
      </c>
      <c r="E2010">
        <v>4329</v>
      </c>
    </row>
    <row r="2011" spans="1:5" x14ac:dyDescent="0.25">
      <c r="A2011">
        <f t="shared" si="31"/>
        <v>9500149.0500000007</v>
      </c>
      <c r="B2011">
        <v>95</v>
      </c>
      <c r="C2011">
        <v>149.05000000000001</v>
      </c>
      <c r="D2011">
        <v>1.16442310810089</v>
      </c>
      <c r="E2011">
        <v>2789</v>
      </c>
    </row>
    <row r="2012" spans="1:5" x14ac:dyDescent="0.25">
      <c r="A2012">
        <f t="shared" si="31"/>
        <v>9500149.0600000005</v>
      </c>
      <c r="B2012">
        <v>95</v>
      </c>
      <c r="C2012">
        <v>149.06</v>
      </c>
      <c r="D2012">
        <v>1.12805771827698</v>
      </c>
      <c r="E2012">
        <v>5333</v>
      </c>
    </row>
    <row r="2013" spans="1:5" x14ac:dyDescent="0.25">
      <c r="A2013">
        <f t="shared" si="31"/>
        <v>9500149.0700000003</v>
      </c>
      <c r="B2013">
        <v>95</v>
      </c>
      <c r="C2013">
        <v>149.07</v>
      </c>
      <c r="D2013">
        <v>1.18578016757965</v>
      </c>
      <c r="E2013">
        <v>365</v>
      </c>
    </row>
    <row r="2014" spans="1:5" x14ac:dyDescent="0.25">
      <c r="A2014">
        <f t="shared" si="31"/>
        <v>9500150.0099999998</v>
      </c>
      <c r="B2014">
        <v>95</v>
      </c>
      <c r="C2014">
        <v>150.01</v>
      </c>
      <c r="D2014">
        <v>0.94055837392806996</v>
      </c>
      <c r="E2014">
        <v>1218</v>
      </c>
    </row>
    <row r="2015" spans="1:5" x14ac:dyDescent="0.25">
      <c r="A2015">
        <f t="shared" si="31"/>
        <v>9500150.0199999996</v>
      </c>
      <c r="B2015">
        <v>95</v>
      </c>
      <c r="C2015">
        <v>150.02000000000001</v>
      </c>
      <c r="D2015">
        <v>1.0323969125747701</v>
      </c>
      <c r="E2015">
        <v>4137</v>
      </c>
    </row>
    <row r="2016" spans="1:5" x14ac:dyDescent="0.25">
      <c r="A2016">
        <f t="shared" si="31"/>
        <v>9500150.0299999993</v>
      </c>
      <c r="B2016">
        <v>95</v>
      </c>
      <c r="C2016">
        <v>150.03</v>
      </c>
      <c r="D2016">
        <v>0.98290342092514005</v>
      </c>
      <c r="E2016">
        <v>5431</v>
      </c>
    </row>
    <row r="2017" spans="1:5" x14ac:dyDescent="0.25">
      <c r="A2017">
        <f t="shared" si="31"/>
        <v>9500150.0399999991</v>
      </c>
      <c r="B2017">
        <v>95</v>
      </c>
      <c r="C2017">
        <v>150.04</v>
      </c>
      <c r="D2017">
        <v>1.2039977312087999</v>
      </c>
      <c r="E2017">
        <v>8018</v>
      </c>
    </row>
    <row r="2018" spans="1:5" x14ac:dyDescent="0.25">
      <c r="A2018">
        <f t="shared" si="31"/>
        <v>9500151.0299999993</v>
      </c>
      <c r="B2018">
        <v>95</v>
      </c>
      <c r="C2018">
        <v>151.03</v>
      </c>
      <c r="D2018">
        <v>1.10179018974304</v>
      </c>
      <c r="E2018">
        <v>5925</v>
      </c>
    </row>
    <row r="2019" spans="1:5" x14ac:dyDescent="0.25">
      <c r="A2019">
        <f t="shared" si="31"/>
        <v>9500151.0399999991</v>
      </c>
      <c r="B2019">
        <v>95</v>
      </c>
      <c r="C2019">
        <v>151.04</v>
      </c>
      <c r="D2019">
        <v>0.91736531257629395</v>
      </c>
      <c r="E2019">
        <v>4537</v>
      </c>
    </row>
    <row r="2020" spans="1:5" x14ac:dyDescent="0.25">
      <c r="A2020">
        <f t="shared" si="31"/>
        <v>9500151.0500000007</v>
      </c>
      <c r="B2020">
        <v>95</v>
      </c>
      <c r="C2020">
        <v>151.05000000000001</v>
      </c>
      <c r="D2020">
        <v>0.99845129251480103</v>
      </c>
      <c r="E2020">
        <v>3376</v>
      </c>
    </row>
    <row r="2021" spans="1:5" x14ac:dyDescent="0.25">
      <c r="A2021">
        <f t="shared" si="31"/>
        <v>9500151.0600000005</v>
      </c>
      <c r="B2021">
        <v>95</v>
      </c>
      <c r="C2021">
        <v>151.06</v>
      </c>
      <c r="D2021">
        <v>0.96526128053665206</v>
      </c>
      <c r="E2021">
        <v>5914</v>
      </c>
    </row>
    <row r="2022" spans="1:5" x14ac:dyDescent="0.25">
      <c r="A2022">
        <f t="shared" si="31"/>
        <v>9500152.0099999998</v>
      </c>
      <c r="B2022">
        <v>95</v>
      </c>
      <c r="C2022">
        <v>152.01</v>
      </c>
      <c r="D2022">
        <v>1.0733289718627901</v>
      </c>
      <c r="E2022">
        <v>5353</v>
      </c>
    </row>
    <row r="2023" spans="1:5" x14ac:dyDescent="0.25">
      <c r="A2023">
        <f t="shared" si="31"/>
        <v>9500152.0199999996</v>
      </c>
      <c r="B2023">
        <v>95</v>
      </c>
      <c r="C2023">
        <v>152.02000000000001</v>
      </c>
      <c r="D2023">
        <v>0.85561066865920998</v>
      </c>
      <c r="E2023">
        <v>5570</v>
      </c>
    </row>
    <row r="2024" spans="1:5" x14ac:dyDescent="0.25">
      <c r="A2024">
        <f t="shared" si="31"/>
        <v>9500153</v>
      </c>
      <c r="B2024">
        <v>95</v>
      </c>
      <c r="C2024">
        <v>153</v>
      </c>
      <c r="D2024">
        <v>1.1168524026870701</v>
      </c>
      <c r="E2024">
        <v>4334</v>
      </c>
    </row>
    <row r="2025" spans="1:5" x14ac:dyDescent="0.25">
      <c r="A2025">
        <f t="shared" si="31"/>
        <v>9500154.0099999998</v>
      </c>
      <c r="B2025">
        <v>95</v>
      </c>
      <c r="C2025">
        <v>154.01</v>
      </c>
      <c r="D2025">
        <v>0.96196085214614901</v>
      </c>
      <c r="E2025">
        <v>3453</v>
      </c>
    </row>
    <row r="2026" spans="1:5" x14ac:dyDescent="0.25">
      <c r="A2026">
        <f t="shared" si="31"/>
        <v>9500154.0199999996</v>
      </c>
      <c r="B2026">
        <v>95</v>
      </c>
      <c r="C2026">
        <v>154.02000000000001</v>
      </c>
      <c r="D2026">
        <v>0.88573342561721802</v>
      </c>
      <c r="E2026">
        <v>2385</v>
      </c>
    </row>
    <row r="2027" spans="1:5" x14ac:dyDescent="0.25">
      <c r="A2027">
        <f t="shared" si="31"/>
        <v>9500155.0099999998</v>
      </c>
      <c r="B2027">
        <v>95</v>
      </c>
      <c r="C2027">
        <v>155.01</v>
      </c>
      <c r="D2027">
        <v>1.06205070018768</v>
      </c>
      <c r="E2027">
        <v>4949</v>
      </c>
    </row>
    <row r="2028" spans="1:5" x14ac:dyDescent="0.25">
      <c r="A2028">
        <f t="shared" si="31"/>
        <v>9500155.0199999996</v>
      </c>
      <c r="B2028">
        <v>95</v>
      </c>
      <c r="C2028">
        <v>155.02000000000001</v>
      </c>
      <c r="D2028">
        <v>0.90889489650726296</v>
      </c>
      <c r="E2028">
        <v>810</v>
      </c>
    </row>
    <row r="2029" spans="1:5" x14ac:dyDescent="0.25">
      <c r="A2029">
        <f t="shared" si="31"/>
        <v>9500156.0099999998</v>
      </c>
      <c r="B2029">
        <v>95</v>
      </c>
      <c r="C2029">
        <v>156.01</v>
      </c>
      <c r="D2029">
        <v>1.3988226652145399</v>
      </c>
      <c r="E2029">
        <v>2071</v>
      </c>
    </row>
    <row r="2030" spans="1:5" x14ac:dyDescent="0.25">
      <c r="A2030">
        <f t="shared" si="31"/>
        <v>9500156.0199999996</v>
      </c>
      <c r="B2030">
        <v>95</v>
      </c>
      <c r="C2030">
        <v>156.02000000000001</v>
      </c>
      <c r="D2030">
        <v>1.3772830963134799</v>
      </c>
      <c r="E2030">
        <v>2198</v>
      </c>
    </row>
    <row r="2031" spans="1:5" x14ac:dyDescent="0.25">
      <c r="A2031">
        <f t="shared" si="31"/>
        <v>9500157.0099999998</v>
      </c>
      <c r="B2031">
        <v>95</v>
      </c>
      <c r="C2031">
        <v>157.01</v>
      </c>
      <c r="D2031">
        <v>1.29958915710449</v>
      </c>
      <c r="E2031">
        <v>2072</v>
      </c>
    </row>
    <row r="2032" spans="1:5" x14ac:dyDescent="0.25">
      <c r="A2032">
        <f t="shared" si="31"/>
        <v>9500157.0199999996</v>
      </c>
      <c r="B2032">
        <v>95</v>
      </c>
      <c r="C2032">
        <v>157.02000000000001</v>
      </c>
      <c r="D2032">
        <v>1.1724392175674401</v>
      </c>
      <c r="E2032">
        <v>1606</v>
      </c>
    </row>
    <row r="2033" spans="1:5" x14ac:dyDescent="0.25">
      <c r="A2033">
        <f t="shared" si="31"/>
        <v>9500158.0099999998</v>
      </c>
      <c r="B2033">
        <v>95</v>
      </c>
      <c r="C2033">
        <v>158.01</v>
      </c>
      <c r="D2033">
        <v>1.4050709009170499</v>
      </c>
      <c r="E2033">
        <v>1823</v>
      </c>
    </row>
    <row r="2034" spans="1:5" x14ac:dyDescent="0.25">
      <c r="A2034">
        <f t="shared" si="31"/>
        <v>9500158.0199999996</v>
      </c>
      <c r="B2034">
        <v>95</v>
      </c>
      <c r="C2034">
        <v>158.02000000000001</v>
      </c>
      <c r="D2034">
        <v>1.42587506771088</v>
      </c>
      <c r="E2034">
        <v>2404</v>
      </c>
    </row>
    <row r="2035" spans="1:5" x14ac:dyDescent="0.25">
      <c r="A2035">
        <f t="shared" si="31"/>
        <v>9500159.0099999998</v>
      </c>
      <c r="B2035">
        <v>95</v>
      </c>
      <c r="C2035">
        <v>159.01</v>
      </c>
      <c r="D2035">
        <v>0.822174072265625</v>
      </c>
      <c r="E2035">
        <v>1951</v>
      </c>
    </row>
    <row r="2036" spans="1:5" x14ac:dyDescent="0.25">
      <c r="A2036">
        <f t="shared" si="31"/>
        <v>9500159.0199999996</v>
      </c>
      <c r="B2036">
        <v>95</v>
      </c>
      <c r="C2036">
        <v>159.02000000000001</v>
      </c>
      <c r="D2036">
        <v>0.89495360851287797</v>
      </c>
      <c r="E2036">
        <v>1695</v>
      </c>
    </row>
    <row r="2037" spans="1:5" x14ac:dyDescent="0.25">
      <c r="A2037">
        <f t="shared" si="31"/>
        <v>9500160.0099999998</v>
      </c>
      <c r="B2037">
        <v>95</v>
      </c>
      <c r="C2037">
        <v>160.01</v>
      </c>
      <c r="D2037">
        <v>0.87639462947845503</v>
      </c>
      <c r="E2037">
        <v>1570</v>
      </c>
    </row>
    <row r="2038" spans="1:5" x14ac:dyDescent="0.25">
      <c r="A2038">
        <f t="shared" si="31"/>
        <v>9500160.0199999996</v>
      </c>
      <c r="B2038">
        <v>95</v>
      </c>
      <c r="C2038">
        <v>160.02000000000001</v>
      </c>
      <c r="D2038">
        <v>1.43701732158661</v>
      </c>
      <c r="E2038">
        <v>2279</v>
      </c>
    </row>
    <row r="2039" spans="1:5" x14ac:dyDescent="0.25">
      <c r="A2039">
        <f t="shared" si="31"/>
        <v>9500161</v>
      </c>
      <c r="B2039">
        <v>95</v>
      </c>
      <c r="C2039">
        <v>161</v>
      </c>
      <c r="D2039">
        <v>1.1488000154495199</v>
      </c>
      <c r="E2039">
        <v>3958</v>
      </c>
    </row>
    <row r="2040" spans="1:5" x14ac:dyDescent="0.25">
      <c r="A2040">
        <f t="shared" si="31"/>
        <v>9500162</v>
      </c>
      <c r="B2040">
        <v>95</v>
      </c>
      <c r="C2040">
        <v>162</v>
      </c>
      <c r="D2040">
        <v>1.0755802392959599</v>
      </c>
      <c r="E2040">
        <v>6583</v>
      </c>
    </row>
    <row r="2041" spans="1:5" x14ac:dyDescent="0.25">
      <c r="A2041">
        <f t="shared" si="31"/>
        <v>9500163.0099999998</v>
      </c>
      <c r="B2041">
        <v>95</v>
      </c>
      <c r="C2041">
        <v>163.01</v>
      </c>
      <c r="D2041">
        <v>0.92936259508132901</v>
      </c>
      <c r="E2041">
        <v>5823</v>
      </c>
    </row>
    <row r="2042" spans="1:5" x14ac:dyDescent="0.25">
      <c r="A2042">
        <f t="shared" si="31"/>
        <v>9500163.0199999996</v>
      </c>
      <c r="B2042">
        <v>95</v>
      </c>
      <c r="C2042">
        <v>163.02000000000001</v>
      </c>
      <c r="D2042">
        <v>0.87230849266052202</v>
      </c>
      <c r="E2042">
        <v>3372</v>
      </c>
    </row>
    <row r="2043" spans="1:5" x14ac:dyDescent="0.25">
      <c r="A2043">
        <f t="shared" si="31"/>
        <v>9500164.0199999996</v>
      </c>
      <c r="B2043">
        <v>95</v>
      </c>
      <c r="C2043">
        <v>164.02</v>
      </c>
      <c r="D2043">
        <v>0.885917007923126</v>
      </c>
      <c r="E2043">
        <v>2434</v>
      </c>
    </row>
    <row r="2044" spans="1:5" x14ac:dyDescent="0.25">
      <c r="A2044">
        <f t="shared" si="31"/>
        <v>9500164.0600000005</v>
      </c>
      <c r="B2044">
        <v>95</v>
      </c>
      <c r="C2044">
        <v>164.06</v>
      </c>
      <c r="D2044">
        <v>0.826970875263214</v>
      </c>
      <c r="E2044">
        <v>1609</v>
      </c>
    </row>
    <row r="2045" spans="1:5" x14ac:dyDescent="0.25">
      <c r="A2045">
        <f t="shared" si="31"/>
        <v>9500164.0700000003</v>
      </c>
      <c r="B2045">
        <v>95</v>
      </c>
      <c r="C2045">
        <v>164.07</v>
      </c>
      <c r="D2045">
        <v>0.76308190822601296</v>
      </c>
      <c r="E2045">
        <v>4348</v>
      </c>
    </row>
    <row r="2046" spans="1:5" x14ac:dyDescent="0.25">
      <c r="A2046">
        <f t="shared" si="31"/>
        <v>9500164.0800000001</v>
      </c>
      <c r="B2046">
        <v>95</v>
      </c>
      <c r="C2046">
        <v>164.08</v>
      </c>
      <c r="D2046">
        <v>1.04681348800659</v>
      </c>
      <c r="E2046">
        <v>2383</v>
      </c>
    </row>
    <row r="2047" spans="1:5" x14ac:dyDescent="0.25">
      <c r="A2047">
        <f t="shared" si="31"/>
        <v>9500164.0899999999</v>
      </c>
      <c r="B2047">
        <v>95</v>
      </c>
      <c r="C2047">
        <v>164.09</v>
      </c>
      <c r="D2047">
        <v>1.1912541389465301</v>
      </c>
      <c r="E2047">
        <v>3288</v>
      </c>
    </row>
    <row r="2048" spans="1:5" x14ac:dyDescent="0.25">
      <c r="A2048">
        <f t="shared" si="31"/>
        <v>9500164.0999999996</v>
      </c>
      <c r="B2048">
        <v>95</v>
      </c>
      <c r="C2048">
        <v>164.1</v>
      </c>
      <c r="D2048">
        <v>0.85774677991867099</v>
      </c>
      <c r="E2048">
        <v>7348</v>
      </c>
    </row>
    <row r="2049" spans="1:5" x14ac:dyDescent="0.25">
      <c r="A2049">
        <f t="shared" si="31"/>
        <v>9500164.1099999994</v>
      </c>
      <c r="B2049">
        <v>95</v>
      </c>
      <c r="C2049">
        <v>164.11</v>
      </c>
      <c r="D2049">
        <v>0.88188827037811302</v>
      </c>
      <c r="E2049">
        <v>3239</v>
      </c>
    </row>
    <row r="2050" spans="1:5" x14ac:dyDescent="0.25">
      <c r="A2050">
        <f t="shared" si="31"/>
        <v>9500164.1199999992</v>
      </c>
      <c r="B2050">
        <v>95</v>
      </c>
      <c r="C2050">
        <v>164.12</v>
      </c>
      <c r="D2050">
        <v>1.10526347160339</v>
      </c>
      <c r="E2050">
        <v>4792</v>
      </c>
    </row>
    <row r="2051" spans="1:5" x14ac:dyDescent="0.25">
      <c r="A2051">
        <f t="shared" ref="A2051:A2114" si="32">B2051*100000+C2051</f>
        <v>9500165.0299999993</v>
      </c>
      <c r="B2051">
        <v>95</v>
      </c>
      <c r="C2051">
        <v>165.03</v>
      </c>
      <c r="D2051">
        <v>0.93611681461334195</v>
      </c>
      <c r="E2051">
        <v>5243</v>
      </c>
    </row>
    <row r="2052" spans="1:5" x14ac:dyDescent="0.25">
      <c r="A2052">
        <f t="shared" si="32"/>
        <v>9500165.0399999991</v>
      </c>
      <c r="B2052">
        <v>95</v>
      </c>
      <c r="C2052">
        <v>165.04</v>
      </c>
      <c r="D2052">
        <v>1.0046412944793699</v>
      </c>
      <c r="E2052">
        <v>5041</v>
      </c>
    </row>
    <row r="2053" spans="1:5" x14ac:dyDescent="0.25">
      <c r="A2053">
        <f t="shared" si="32"/>
        <v>9500165.0500000007</v>
      </c>
      <c r="B2053">
        <v>95</v>
      </c>
      <c r="C2053">
        <v>165.05</v>
      </c>
      <c r="D2053">
        <v>0.87461370229721103</v>
      </c>
      <c r="E2053">
        <v>2816</v>
      </c>
    </row>
    <row r="2054" spans="1:5" x14ac:dyDescent="0.25">
      <c r="A2054">
        <f t="shared" si="32"/>
        <v>9500165.0600000005</v>
      </c>
      <c r="B2054">
        <v>95</v>
      </c>
      <c r="C2054">
        <v>165.06</v>
      </c>
      <c r="D2054">
        <v>0.75770932435989402</v>
      </c>
      <c r="E2054">
        <v>7689</v>
      </c>
    </row>
    <row r="2055" spans="1:5" x14ac:dyDescent="0.25">
      <c r="A2055">
        <f t="shared" si="32"/>
        <v>9500165.0700000003</v>
      </c>
      <c r="B2055">
        <v>95</v>
      </c>
      <c r="C2055">
        <v>165.07</v>
      </c>
      <c r="D2055">
        <v>1.0443350076675399</v>
      </c>
      <c r="E2055">
        <v>8618</v>
      </c>
    </row>
    <row r="2056" spans="1:5" x14ac:dyDescent="0.25">
      <c r="A2056">
        <f t="shared" si="32"/>
        <v>9500165.0800000001</v>
      </c>
      <c r="B2056">
        <v>95</v>
      </c>
      <c r="C2056">
        <v>165.08</v>
      </c>
      <c r="D2056">
        <v>0.90801697969436601</v>
      </c>
      <c r="E2056">
        <v>6413</v>
      </c>
    </row>
    <row r="2057" spans="1:5" x14ac:dyDescent="0.25">
      <c r="A2057">
        <f t="shared" si="32"/>
        <v>9500165.0899999999</v>
      </c>
      <c r="B2057">
        <v>95</v>
      </c>
      <c r="C2057">
        <v>165.09</v>
      </c>
      <c r="D2057">
        <v>0.99385523796081499</v>
      </c>
      <c r="E2057">
        <v>4310</v>
      </c>
    </row>
    <row r="2058" spans="1:5" x14ac:dyDescent="0.25">
      <c r="A2058">
        <f t="shared" si="32"/>
        <v>9500166.0099999998</v>
      </c>
      <c r="B2058">
        <v>95</v>
      </c>
      <c r="C2058">
        <v>166.01</v>
      </c>
      <c r="D2058">
        <v>1.07097148895264</v>
      </c>
      <c r="E2058">
        <v>9309</v>
      </c>
    </row>
    <row r="2059" spans="1:5" x14ac:dyDescent="0.25">
      <c r="A2059">
        <f t="shared" si="32"/>
        <v>9500166.0199999996</v>
      </c>
      <c r="B2059">
        <v>95</v>
      </c>
      <c r="C2059">
        <v>166.02</v>
      </c>
      <c r="D2059">
        <v>1.03248655796051</v>
      </c>
      <c r="E2059">
        <v>8776</v>
      </c>
    </row>
    <row r="2060" spans="1:5" x14ac:dyDescent="0.25">
      <c r="A2060">
        <f t="shared" si="32"/>
        <v>9500167.0399999991</v>
      </c>
      <c r="B2060">
        <v>95</v>
      </c>
      <c r="C2060">
        <v>167.04</v>
      </c>
      <c r="D2060">
        <v>1.2642419338226301</v>
      </c>
      <c r="E2060">
        <v>10293</v>
      </c>
    </row>
    <row r="2061" spans="1:5" x14ac:dyDescent="0.25">
      <c r="A2061">
        <f t="shared" si="32"/>
        <v>9500167.0899999999</v>
      </c>
      <c r="B2061">
        <v>95</v>
      </c>
      <c r="C2061">
        <v>167.09</v>
      </c>
      <c r="D2061">
        <v>0.97334015369415305</v>
      </c>
      <c r="E2061">
        <v>5746</v>
      </c>
    </row>
    <row r="2062" spans="1:5" x14ac:dyDescent="0.25">
      <c r="A2062">
        <f t="shared" si="32"/>
        <v>9500167.0999999996</v>
      </c>
      <c r="B2062">
        <v>95</v>
      </c>
      <c r="C2062">
        <v>167.1</v>
      </c>
      <c r="D2062">
        <v>1.1752071380615201</v>
      </c>
      <c r="E2062">
        <v>3668</v>
      </c>
    </row>
    <row r="2063" spans="1:5" x14ac:dyDescent="0.25">
      <c r="A2063">
        <f t="shared" si="32"/>
        <v>9500167.1099999994</v>
      </c>
      <c r="B2063">
        <v>95</v>
      </c>
      <c r="C2063">
        <v>167.11</v>
      </c>
      <c r="D2063">
        <v>1.0639786720275899</v>
      </c>
      <c r="E2063">
        <v>15762</v>
      </c>
    </row>
    <row r="2064" spans="1:5" x14ac:dyDescent="0.25">
      <c r="A2064">
        <f t="shared" si="32"/>
        <v>9500167.1199999992</v>
      </c>
      <c r="B2064">
        <v>95</v>
      </c>
      <c r="C2064">
        <v>167.12</v>
      </c>
      <c r="D2064">
        <v>0.92463350296020497</v>
      </c>
      <c r="E2064">
        <v>8315</v>
      </c>
    </row>
    <row r="2065" spans="1:5" x14ac:dyDescent="0.25">
      <c r="A2065">
        <f t="shared" si="32"/>
        <v>9500167.1300000008</v>
      </c>
      <c r="B2065">
        <v>95</v>
      </c>
      <c r="C2065">
        <v>167.13</v>
      </c>
      <c r="D2065">
        <v>0.91145402193069502</v>
      </c>
      <c r="E2065">
        <v>7954</v>
      </c>
    </row>
    <row r="2066" spans="1:5" x14ac:dyDescent="0.25">
      <c r="A2066">
        <f t="shared" si="32"/>
        <v>9500167.1400000006</v>
      </c>
      <c r="B2066">
        <v>95</v>
      </c>
      <c r="C2066">
        <v>167.14</v>
      </c>
      <c r="D2066">
        <v>0.94667696952819802</v>
      </c>
      <c r="E2066">
        <v>3177</v>
      </c>
    </row>
    <row r="2067" spans="1:5" x14ac:dyDescent="0.25">
      <c r="A2067">
        <f t="shared" si="32"/>
        <v>9500167.1500000004</v>
      </c>
      <c r="B2067">
        <v>95</v>
      </c>
      <c r="C2067">
        <v>167.15</v>
      </c>
      <c r="D2067">
        <v>1.05526447296143</v>
      </c>
      <c r="E2067">
        <v>6797</v>
      </c>
    </row>
    <row r="2068" spans="1:5" x14ac:dyDescent="0.25">
      <c r="A2068">
        <f t="shared" si="32"/>
        <v>9500167.1600000001</v>
      </c>
      <c r="B2068">
        <v>95</v>
      </c>
      <c r="C2068">
        <v>167.16</v>
      </c>
      <c r="D2068">
        <v>1.23940300941467</v>
      </c>
      <c r="E2068">
        <v>5441</v>
      </c>
    </row>
    <row r="2069" spans="1:5" x14ac:dyDescent="0.25">
      <c r="A2069">
        <f t="shared" si="32"/>
        <v>9500167.1699999999</v>
      </c>
      <c r="B2069">
        <v>95</v>
      </c>
      <c r="C2069">
        <v>167.17</v>
      </c>
      <c r="D2069">
        <v>1.1908255815505999</v>
      </c>
      <c r="E2069">
        <v>2652</v>
      </c>
    </row>
    <row r="2070" spans="1:5" x14ac:dyDescent="0.25">
      <c r="A2070">
        <f t="shared" si="32"/>
        <v>9500167.1799999997</v>
      </c>
      <c r="B2070">
        <v>95</v>
      </c>
      <c r="C2070">
        <v>167.18</v>
      </c>
      <c r="D2070">
        <v>0.97721946239471402</v>
      </c>
      <c r="E2070">
        <v>9867</v>
      </c>
    </row>
    <row r="2071" spans="1:5" x14ac:dyDescent="0.25">
      <c r="A2071">
        <f t="shared" si="32"/>
        <v>9500167.1899999995</v>
      </c>
      <c r="B2071">
        <v>95</v>
      </c>
      <c r="C2071">
        <v>167.19</v>
      </c>
      <c r="D2071">
        <v>1.09688436985016</v>
      </c>
      <c r="E2071">
        <v>49878</v>
      </c>
    </row>
    <row r="2072" spans="1:5" x14ac:dyDescent="0.25">
      <c r="A2072">
        <f t="shared" si="32"/>
        <v>9500167.2200000007</v>
      </c>
      <c r="B2072">
        <v>95</v>
      </c>
      <c r="C2072">
        <v>167.22</v>
      </c>
      <c r="D2072">
        <v>1.18171882629395</v>
      </c>
      <c r="E2072">
        <v>18614</v>
      </c>
    </row>
    <row r="2073" spans="1:5" x14ac:dyDescent="0.25">
      <c r="A2073">
        <f t="shared" si="32"/>
        <v>9500168.0199999996</v>
      </c>
      <c r="B2073">
        <v>95</v>
      </c>
      <c r="C2073">
        <v>168.02</v>
      </c>
      <c r="D2073">
        <v>1.12498271465302</v>
      </c>
      <c r="E2073">
        <v>4468</v>
      </c>
    </row>
    <row r="2074" spans="1:5" x14ac:dyDescent="0.25">
      <c r="A2074">
        <f t="shared" si="32"/>
        <v>9500168.0299999993</v>
      </c>
      <c r="B2074">
        <v>95</v>
      </c>
      <c r="C2074">
        <v>168.03</v>
      </c>
      <c r="D2074">
        <v>1.0790668725967401</v>
      </c>
      <c r="E2074">
        <v>2613</v>
      </c>
    </row>
    <row r="2075" spans="1:5" x14ac:dyDescent="0.25">
      <c r="A2075">
        <f t="shared" si="32"/>
        <v>9500168.0399999991</v>
      </c>
      <c r="B2075">
        <v>95</v>
      </c>
      <c r="C2075">
        <v>168.04</v>
      </c>
      <c r="D2075">
        <v>1.02116739749908</v>
      </c>
      <c r="E2075">
        <v>4839</v>
      </c>
    </row>
    <row r="2076" spans="1:5" x14ac:dyDescent="0.25">
      <c r="A2076">
        <f t="shared" si="32"/>
        <v>9500168.0500000007</v>
      </c>
      <c r="B2076">
        <v>95</v>
      </c>
      <c r="C2076">
        <v>168.05</v>
      </c>
      <c r="D2076">
        <v>0.97993516921997104</v>
      </c>
      <c r="E2076">
        <v>24558</v>
      </c>
    </row>
    <row r="2077" spans="1:5" x14ac:dyDescent="0.25">
      <c r="A2077">
        <f t="shared" si="32"/>
        <v>9500169.0199999996</v>
      </c>
      <c r="B2077">
        <v>95</v>
      </c>
      <c r="C2077">
        <v>169.02</v>
      </c>
      <c r="D2077">
        <v>0.92962694168090798</v>
      </c>
      <c r="E2077">
        <v>4687</v>
      </c>
    </row>
    <row r="2078" spans="1:5" x14ac:dyDescent="0.25">
      <c r="A2078">
        <f t="shared" si="32"/>
        <v>9500169.0299999993</v>
      </c>
      <c r="B2078">
        <v>95</v>
      </c>
      <c r="C2078">
        <v>169.03</v>
      </c>
      <c r="D2078">
        <v>0.93919146060943604</v>
      </c>
      <c r="E2078">
        <v>11496</v>
      </c>
    </row>
    <row r="2079" spans="1:5" x14ac:dyDescent="0.25">
      <c r="A2079">
        <f t="shared" si="32"/>
        <v>9500169.0399999991</v>
      </c>
      <c r="B2079">
        <v>95</v>
      </c>
      <c r="C2079">
        <v>169.04</v>
      </c>
      <c r="D2079">
        <v>0.88281154632568404</v>
      </c>
      <c r="E2079">
        <v>3366</v>
      </c>
    </row>
    <row r="2080" spans="1:5" x14ac:dyDescent="0.25">
      <c r="A2080">
        <f t="shared" si="32"/>
        <v>9500169.0500000007</v>
      </c>
      <c r="B2080">
        <v>95</v>
      </c>
      <c r="C2080">
        <v>169.05</v>
      </c>
      <c r="D2080">
        <v>0.83256232738494895</v>
      </c>
      <c r="E2080">
        <v>10279</v>
      </c>
    </row>
    <row r="2081" spans="1:5" x14ac:dyDescent="0.25">
      <c r="A2081">
        <f t="shared" si="32"/>
        <v>9500170.0099999998</v>
      </c>
      <c r="B2081">
        <v>95</v>
      </c>
      <c r="C2081">
        <v>170.01</v>
      </c>
      <c r="D2081">
        <v>0.980840623378754</v>
      </c>
      <c r="E2081">
        <v>1702</v>
      </c>
    </row>
    <row r="2082" spans="1:5" x14ac:dyDescent="0.25">
      <c r="A2082">
        <f t="shared" si="32"/>
        <v>9500170.0399999991</v>
      </c>
      <c r="B2082">
        <v>95</v>
      </c>
      <c r="C2082">
        <v>170.04</v>
      </c>
      <c r="D2082">
        <v>0.98516058921813998</v>
      </c>
      <c r="E2082">
        <v>4667</v>
      </c>
    </row>
    <row r="2083" spans="1:5" x14ac:dyDescent="0.25">
      <c r="A2083">
        <f t="shared" si="32"/>
        <v>9500170.0500000007</v>
      </c>
      <c r="B2083">
        <v>95</v>
      </c>
      <c r="C2083">
        <v>170.05</v>
      </c>
      <c r="D2083">
        <v>1.0711374282836901</v>
      </c>
      <c r="E2083">
        <v>12698</v>
      </c>
    </row>
    <row r="2084" spans="1:5" x14ac:dyDescent="0.25">
      <c r="A2084">
        <f t="shared" si="32"/>
        <v>9500170.0600000005</v>
      </c>
      <c r="B2084">
        <v>95</v>
      </c>
      <c r="C2084">
        <v>170.06</v>
      </c>
      <c r="D2084">
        <v>1.1326265335082999</v>
      </c>
      <c r="E2084">
        <v>3685</v>
      </c>
    </row>
    <row r="2085" spans="1:5" x14ac:dyDescent="0.25">
      <c r="A2085">
        <f t="shared" si="32"/>
        <v>9500170.0700000003</v>
      </c>
      <c r="B2085">
        <v>95</v>
      </c>
      <c r="C2085">
        <v>170.07</v>
      </c>
      <c r="D2085">
        <v>1.11823081970215</v>
      </c>
      <c r="E2085">
        <v>18376</v>
      </c>
    </row>
    <row r="2086" spans="1:5" x14ac:dyDescent="0.25">
      <c r="A2086">
        <f t="shared" si="32"/>
        <v>9500170.0800000001</v>
      </c>
      <c r="B2086">
        <v>95</v>
      </c>
      <c r="C2086">
        <v>170.08</v>
      </c>
      <c r="D2086">
        <v>1.0083270072937001</v>
      </c>
      <c r="E2086">
        <v>8585</v>
      </c>
    </row>
    <row r="2087" spans="1:5" x14ac:dyDescent="0.25">
      <c r="A2087">
        <f t="shared" si="32"/>
        <v>9500170.0899999999</v>
      </c>
      <c r="B2087">
        <v>95</v>
      </c>
      <c r="C2087">
        <v>170.09</v>
      </c>
      <c r="D2087">
        <v>1.08933329582214</v>
      </c>
      <c r="E2087">
        <v>10594</v>
      </c>
    </row>
    <row r="2088" spans="1:5" x14ac:dyDescent="0.25">
      <c r="A2088">
        <f t="shared" si="32"/>
        <v>9500170.1099999994</v>
      </c>
      <c r="B2088">
        <v>95</v>
      </c>
      <c r="C2088">
        <v>170.11</v>
      </c>
      <c r="D2088">
        <v>1.11200988292694</v>
      </c>
      <c r="E2088">
        <v>6122</v>
      </c>
    </row>
    <row r="2089" spans="1:5" x14ac:dyDescent="0.25">
      <c r="A2089">
        <f t="shared" si="32"/>
        <v>9500171.0299999993</v>
      </c>
      <c r="B2089">
        <v>95</v>
      </c>
      <c r="C2089">
        <v>171.03</v>
      </c>
      <c r="D2089">
        <v>1.1063535213470499</v>
      </c>
      <c r="E2089">
        <v>9204</v>
      </c>
    </row>
    <row r="2090" spans="1:5" x14ac:dyDescent="0.25">
      <c r="A2090">
        <f t="shared" si="32"/>
        <v>9500171.0399999991</v>
      </c>
      <c r="B2090">
        <v>95</v>
      </c>
      <c r="C2090">
        <v>171.04</v>
      </c>
      <c r="D2090">
        <v>1.2957395315170299</v>
      </c>
      <c r="E2090">
        <v>20612</v>
      </c>
    </row>
    <row r="2091" spans="1:5" x14ac:dyDescent="0.25">
      <c r="A2091">
        <f t="shared" si="32"/>
        <v>9500171.0500000007</v>
      </c>
      <c r="B2091">
        <v>95</v>
      </c>
      <c r="C2091">
        <v>171.05</v>
      </c>
      <c r="D2091">
        <v>1.3552448749542201</v>
      </c>
      <c r="E2091">
        <v>9080</v>
      </c>
    </row>
    <row r="2092" spans="1:5" x14ac:dyDescent="0.25">
      <c r="A2092">
        <f t="shared" si="32"/>
        <v>9500171.0600000005</v>
      </c>
      <c r="B2092">
        <v>95</v>
      </c>
      <c r="C2092">
        <v>171.06</v>
      </c>
      <c r="D2092">
        <v>1.40251672267914</v>
      </c>
      <c r="E2092">
        <v>11232</v>
      </c>
    </row>
    <row r="2093" spans="1:5" x14ac:dyDescent="0.25">
      <c r="A2093">
        <f t="shared" si="32"/>
        <v>9500171.0700000003</v>
      </c>
      <c r="B2093">
        <v>95</v>
      </c>
      <c r="C2093">
        <v>171.07</v>
      </c>
      <c r="D2093">
        <v>1.4113616943359399</v>
      </c>
      <c r="E2093">
        <v>7304</v>
      </c>
    </row>
    <row r="2094" spans="1:5" x14ac:dyDescent="0.25">
      <c r="A2094">
        <f t="shared" si="32"/>
        <v>9500172</v>
      </c>
      <c r="B2094">
        <v>95</v>
      </c>
      <c r="C2094">
        <v>172</v>
      </c>
      <c r="D2094">
        <v>1.0298143625259399</v>
      </c>
      <c r="E2094">
        <v>2545</v>
      </c>
    </row>
    <row r="2095" spans="1:5" x14ac:dyDescent="0.25">
      <c r="A2095">
        <f t="shared" si="32"/>
        <v>9500173</v>
      </c>
      <c r="B2095">
        <v>95</v>
      </c>
      <c r="C2095">
        <v>173</v>
      </c>
      <c r="D2095">
        <v>0.94135218858718905</v>
      </c>
      <c r="E2095">
        <v>8958</v>
      </c>
    </row>
    <row r="2096" spans="1:5" x14ac:dyDescent="0.25">
      <c r="A2096">
        <f t="shared" si="32"/>
        <v>9500174</v>
      </c>
      <c r="B2096">
        <v>95</v>
      </c>
      <c r="C2096">
        <v>174</v>
      </c>
      <c r="D2096">
        <v>1.0594688653945901</v>
      </c>
      <c r="E2096">
        <v>8982</v>
      </c>
    </row>
    <row r="2097" spans="1:5" x14ac:dyDescent="0.25">
      <c r="A2097">
        <f t="shared" si="32"/>
        <v>9500175.0099999998</v>
      </c>
      <c r="B2097">
        <v>95</v>
      </c>
      <c r="C2097">
        <v>175.01</v>
      </c>
      <c r="D2097">
        <v>0.92782419919967696</v>
      </c>
      <c r="E2097">
        <v>7091</v>
      </c>
    </row>
    <row r="2098" spans="1:5" x14ac:dyDescent="0.25">
      <c r="A2098">
        <f t="shared" si="32"/>
        <v>9500175.0299999993</v>
      </c>
      <c r="B2098">
        <v>95</v>
      </c>
      <c r="C2098">
        <v>175.03</v>
      </c>
      <c r="D2098">
        <v>1.0280393362045299</v>
      </c>
      <c r="E2098">
        <v>6480</v>
      </c>
    </row>
    <row r="2099" spans="1:5" x14ac:dyDescent="0.25">
      <c r="A2099">
        <f t="shared" si="32"/>
        <v>9500175.0399999991</v>
      </c>
      <c r="B2099">
        <v>95</v>
      </c>
      <c r="C2099">
        <v>175.04</v>
      </c>
      <c r="D2099">
        <v>1.07651126384735</v>
      </c>
      <c r="E2099">
        <v>7048</v>
      </c>
    </row>
    <row r="2100" spans="1:5" x14ac:dyDescent="0.25">
      <c r="A2100">
        <f t="shared" si="32"/>
        <v>9500176</v>
      </c>
      <c r="B2100">
        <v>95</v>
      </c>
      <c r="C2100">
        <v>176</v>
      </c>
      <c r="D2100">
        <v>0.83506017923355103</v>
      </c>
      <c r="E2100">
        <v>4011</v>
      </c>
    </row>
    <row r="2101" spans="1:5" x14ac:dyDescent="0.25">
      <c r="A2101">
        <f t="shared" si="32"/>
        <v>9500177.0099999998</v>
      </c>
      <c r="B2101">
        <v>95</v>
      </c>
      <c r="C2101">
        <v>177.01</v>
      </c>
      <c r="D2101">
        <v>1.0662646293640099</v>
      </c>
      <c r="E2101">
        <v>4616</v>
      </c>
    </row>
    <row r="2102" spans="1:5" x14ac:dyDescent="0.25">
      <c r="A2102">
        <f t="shared" si="32"/>
        <v>9500177.0199999996</v>
      </c>
      <c r="B2102">
        <v>95</v>
      </c>
      <c r="C2102">
        <v>177.02</v>
      </c>
      <c r="D2102">
        <v>1.20649194717407</v>
      </c>
      <c r="E2102">
        <v>2291</v>
      </c>
    </row>
    <row r="2103" spans="1:5" x14ac:dyDescent="0.25">
      <c r="A2103">
        <f t="shared" si="32"/>
        <v>9500177.0299999993</v>
      </c>
      <c r="B2103">
        <v>95</v>
      </c>
      <c r="C2103">
        <v>177.03</v>
      </c>
      <c r="D2103">
        <v>0.98193591833114602</v>
      </c>
      <c r="E2103">
        <v>3893</v>
      </c>
    </row>
    <row r="2104" spans="1:5" x14ac:dyDescent="0.25">
      <c r="A2104">
        <f t="shared" si="32"/>
        <v>9500178.0199999996</v>
      </c>
      <c r="B2104">
        <v>95</v>
      </c>
      <c r="C2104">
        <v>178.02</v>
      </c>
      <c r="D2104">
        <v>1.13245832920074</v>
      </c>
      <c r="E2104">
        <v>11216</v>
      </c>
    </row>
    <row r="2105" spans="1:5" x14ac:dyDescent="0.25">
      <c r="A2105">
        <f t="shared" si="32"/>
        <v>9500178.0399999991</v>
      </c>
      <c r="B2105">
        <v>95</v>
      </c>
      <c r="C2105">
        <v>178.04</v>
      </c>
      <c r="D2105">
        <v>1.1369535923004199</v>
      </c>
      <c r="E2105">
        <v>8320</v>
      </c>
    </row>
    <row r="2106" spans="1:5" x14ac:dyDescent="0.25">
      <c r="A2106">
        <f t="shared" si="32"/>
        <v>9500178.0500000007</v>
      </c>
      <c r="B2106">
        <v>95</v>
      </c>
      <c r="C2106">
        <v>178.05</v>
      </c>
      <c r="D2106">
        <v>1.1698026657104501</v>
      </c>
      <c r="E2106">
        <v>3074</v>
      </c>
    </row>
    <row r="2107" spans="1:5" x14ac:dyDescent="0.25">
      <c r="A2107">
        <f t="shared" si="32"/>
        <v>9500178.0600000005</v>
      </c>
      <c r="B2107">
        <v>95</v>
      </c>
      <c r="C2107">
        <v>178.06</v>
      </c>
      <c r="D2107">
        <v>1.1969732046127299</v>
      </c>
      <c r="E2107">
        <v>4648</v>
      </c>
    </row>
    <row r="2108" spans="1:5" x14ac:dyDescent="0.25">
      <c r="A2108">
        <f t="shared" si="32"/>
        <v>9500178.0700000003</v>
      </c>
      <c r="B2108">
        <v>95</v>
      </c>
      <c r="C2108">
        <v>178.07</v>
      </c>
      <c r="D2108">
        <v>1.0940756797790501</v>
      </c>
      <c r="E2108">
        <v>3454</v>
      </c>
    </row>
    <row r="2109" spans="1:5" x14ac:dyDescent="0.25">
      <c r="A2109">
        <f t="shared" si="32"/>
        <v>9500178.0800000001</v>
      </c>
      <c r="B2109">
        <v>95</v>
      </c>
      <c r="C2109">
        <v>178.08</v>
      </c>
      <c r="D2109">
        <v>1.1727881431579601</v>
      </c>
      <c r="E2109">
        <v>3404</v>
      </c>
    </row>
    <row r="2110" spans="1:5" x14ac:dyDescent="0.25">
      <c r="A2110">
        <f t="shared" si="32"/>
        <v>9500179.0099999998</v>
      </c>
      <c r="B2110">
        <v>95</v>
      </c>
      <c r="C2110">
        <v>179.01</v>
      </c>
      <c r="D2110">
        <v>1.09979236125946</v>
      </c>
      <c r="E2110">
        <v>2138</v>
      </c>
    </row>
    <row r="2111" spans="1:5" x14ac:dyDescent="0.25">
      <c r="A2111">
        <f t="shared" si="32"/>
        <v>9500179.0199999996</v>
      </c>
      <c r="B2111">
        <v>95</v>
      </c>
      <c r="C2111">
        <v>179.02</v>
      </c>
      <c r="D2111">
        <v>0.98422986268997203</v>
      </c>
      <c r="E2111">
        <v>4241</v>
      </c>
    </row>
    <row r="2112" spans="1:5" x14ac:dyDescent="0.25">
      <c r="A2112">
        <f t="shared" si="32"/>
        <v>9700408</v>
      </c>
      <c r="B2112">
        <v>97</v>
      </c>
      <c r="C2112">
        <v>408</v>
      </c>
      <c r="D2112">
        <v>1.1281036138534499</v>
      </c>
      <c r="E2112">
        <v>17614</v>
      </c>
    </row>
    <row r="2113" spans="1:5" x14ac:dyDescent="0.25">
      <c r="A2113">
        <f t="shared" si="32"/>
        <v>9700409</v>
      </c>
      <c r="B2113">
        <v>97</v>
      </c>
      <c r="C2113">
        <v>409</v>
      </c>
      <c r="D2113">
        <v>0.939397752285004</v>
      </c>
      <c r="E2113">
        <v>8032</v>
      </c>
    </row>
    <row r="2114" spans="1:5" x14ac:dyDescent="0.25">
      <c r="A2114">
        <f t="shared" si="32"/>
        <v>9700410</v>
      </c>
      <c r="B2114">
        <v>97</v>
      </c>
      <c r="C2114">
        <v>410</v>
      </c>
      <c r="D2114">
        <v>0.97009921073913596</v>
      </c>
      <c r="E2114">
        <v>14264</v>
      </c>
    </row>
    <row r="2115" spans="1:5" x14ac:dyDescent="0.25">
      <c r="A2115">
        <f t="shared" ref="A2115:A2178" si="33">B2115*100000+C2115</f>
        <v>9700411</v>
      </c>
      <c r="B2115">
        <v>97</v>
      </c>
      <c r="C2115">
        <v>411</v>
      </c>
      <c r="D2115">
        <v>0.98481798171997104</v>
      </c>
      <c r="E2115">
        <v>16131</v>
      </c>
    </row>
    <row r="2116" spans="1:5" x14ac:dyDescent="0.25">
      <c r="A2116">
        <f t="shared" si="33"/>
        <v>9700413</v>
      </c>
      <c r="B2116">
        <v>97</v>
      </c>
      <c r="C2116">
        <v>413</v>
      </c>
      <c r="D2116">
        <v>0.89201956987381004</v>
      </c>
      <c r="E2116">
        <v>14105</v>
      </c>
    </row>
    <row r="2117" spans="1:5" x14ac:dyDescent="0.25">
      <c r="A2117">
        <f t="shared" si="33"/>
        <v>9700415</v>
      </c>
      <c r="B2117">
        <v>97</v>
      </c>
      <c r="C2117">
        <v>415</v>
      </c>
      <c r="D2117">
        <v>1.14548468589783</v>
      </c>
      <c r="E2117">
        <v>10622</v>
      </c>
    </row>
    <row r="2118" spans="1:5" x14ac:dyDescent="0.25">
      <c r="A2118">
        <f t="shared" si="33"/>
        <v>9700416</v>
      </c>
      <c r="B2118">
        <v>97</v>
      </c>
      <c r="C2118">
        <v>416</v>
      </c>
      <c r="D2118">
        <v>0.86144721508026101</v>
      </c>
      <c r="E2118">
        <v>3497</v>
      </c>
    </row>
    <row r="2119" spans="1:5" x14ac:dyDescent="0.25">
      <c r="A2119">
        <f t="shared" si="33"/>
        <v>9700417</v>
      </c>
      <c r="B2119">
        <v>97</v>
      </c>
      <c r="C2119">
        <v>417</v>
      </c>
      <c r="D2119">
        <v>0.84237372875213601</v>
      </c>
      <c r="E2119">
        <v>5245</v>
      </c>
    </row>
    <row r="2120" spans="1:5" x14ac:dyDescent="0.25">
      <c r="A2120">
        <f t="shared" si="33"/>
        <v>9700418</v>
      </c>
      <c r="B2120">
        <v>97</v>
      </c>
      <c r="C2120">
        <v>418</v>
      </c>
      <c r="D2120">
        <v>0.87613904476165805</v>
      </c>
      <c r="E2120">
        <v>3325</v>
      </c>
    </row>
    <row r="2121" spans="1:5" x14ac:dyDescent="0.25">
      <c r="A2121">
        <f t="shared" si="33"/>
        <v>9700419</v>
      </c>
      <c r="B2121">
        <v>97</v>
      </c>
      <c r="C2121">
        <v>419</v>
      </c>
      <c r="D2121">
        <v>0.85131722688674905</v>
      </c>
      <c r="E2121">
        <v>6327</v>
      </c>
    </row>
    <row r="2122" spans="1:5" x14ac:dyDescent="0.25">
      <c r="A2122">
        <f t="shared" si="33"/>
        <v>9700420</v>
      </c>
      <c r="B2122">
        <v>97</v>
      </c>
      <c r="C2122">
        <v>420</v>
      </c>
      <c r="D2122">
        <v>0.915976762771606</v>
      </c>
      <c r="E2122">
        <v>6420</v>
      </c>
    </row>
    <row r="2123" spans="1:5" x14ac:dyDescent="0.25">
      <c r="A2123">
        <f t="shared" si="33"/>
        <v>9700421</v>
      </c>
      <c r="B2123">
        <v>97</v>
      </c>
      <c r="C2123">
        <v>421</v>
      </c>
      <c r="D2123">
        <v>0.991002857685089</v>
      </c>
      <c r="E2123">
        <v>8296</v>
      </c>
    </row>
    <row r="2124" spans="1:5" x14ac:dyDescent="0.25">
      <c r="A2124">
        <f t="shared" si="33"/>
        <v>9700422</v>
      </c>
      <c r="B2124">
        <v>97</v>
      </c>
      <c r="C2124">
        <v>422</v>
      </c>
      <c r="D2124">
        <v>0.84376519918441795</v>
      </c>
      <c r="E2124">
        <v>9448</v>
      </c>
    </row>
    <row r="2125" spans="1:5" x14ac:dyDescent="0.25">
      <c r="A2125">
        <f t="shared" si="33"/>
        <v>9700423</v>
      </c>
      <c r="B2125">
        <v>97</v>
      </c>
      <c r="C2125">
        <v>423</v>
      </c>
      <c r="D2125">
        <v>0.80119270086288497</v>
      </c>
      <c r="E2125">
        <v>6046</v>
      </c>
    </row>
    <row r="2126" spans="1:5" x14ac:dyDescent="0.25">
      <c r="A2126">
        <f t="shared" si="33"/>
        <v>9700424</v>
      </c>
      <c r="B2126">
        <v>97</v>
      </c>
      <c r="C2126">
        <v>424</v>
      </c>
      <c r="D2126">
        <v>1.06608927249908</v>
      </c>
      <c r="E2126">
        <v>6782</v>
      </c>
    </row>
    <row r="2127" spans="1:5" x14ac:dyDescent="0.25">
      <c r="A2127">
        <f t="shared" si="33"/>
        <v>9700425</v>
      </c>
      <c r="B2127">
        <v>97</v>
      </c>
      <c r="C2127">
        <v>425</v>
      </c>
      <c r="D2127">
        <v>0.99219715595245395</v>
      </c>
      <c r="E2127">
        <v>7420</v>
      </c>
    </row>
    <row r="2128" spans="1:5" x14ac:dyDescent="0.25">
      <c r="A2128">
        <f t="shared" si="33"/>
        <v>9700426</v>
      </c>
      <c r="B2128">
        <v>97</v>
      </c>
      <c r="C2128">
        <v>426</v>
      </c>
      <c r="D2128">
        <v>0.96852421760559104</v>
      </c>
      <c r="E2128">
        <v>13023</v>
      </c>
    </row>
    <row r="2129" spans="1:5" x14ac:dyDescent="0.25">
      <c r="A2129">
        <f t="shared" si="33"/>
        <v>9700427</v>
      </c>
      <c r="B2129">
        <v>97</v>
      </c>
      <c r="C2129">
        <v>427</v>
      </c>
      <c r="D2129">
        <v>0.94160026311874401</v>
      </c>
      <c r="E2129">
        <v>14356</v>
      </c>
    </row>
    <row r="2130" spans="1:5" x14ac:dyDescent="0.25">
      <c r="A2130">
        <f t="shared" si="33"/>
        <v>9700428</v>
      </c>
      <c r="B2130">
        <v>97</v>
      </c>
      <c r="C2130">
        <v>428</v>
      </c>
      <c r="D2130">
        <v>1.0738120079040501</v>
      </c>
      <c r="E2130">
        <v>8613</v>
      </c>
    </row>
    <row r="2131" spans="1:5" x14ac:dyDescent="0.25">
      <c r="A2131">
        <f t="shared" si="33"/>
        <v>9700429</v>
      </c>
      <c r="B2131">
        <v>97</v>
      </c>
      <c r="C2131">
        <v>429</v>
      </c>
      <c r="D2131">
        <v>0.92443138360977195</v>
      </c>
      <c r="E2131">
        <v>13712</v>
      </c>
    </row>
    <row r="2132" spans="1:5" x14ac:dyDescent="0.25">
      <c r="A2132">
        <f t="shared" si="33"/>
        <v>9700431</v>
      </c>
      <c r="B2132">
        <v>97</v>
      </c>
      <c r="C2132">
        <v>431</v>
      </c>
      <c r="D2132">
        <v>1.1984628438949601</v>
      </c>
      <c r="E2132">
        <v>4297</v>
      </c>
    </row>
    <row r="2133" spans="1:5" x14ac:dyDescent="0.25">
      <c r="A2133">
        <f t="shared" si="33"/>
        <v>9700432</v>
      </c>
      <c r="B2133">
        <v>97</v>
      </c>
      <c r="C2133">
        <v>432</v>
      </c>
      <c r="D2133">
        <v>0.99619722366332997</v>
      </c>
      <c r="E2133">
        <v>17610</v>
      </c>
    </row>
    <row r="2134" spans="1:5" x14ac:dyDescent="0.25">
      <c r="A2134">
        <f t="shared" si="33"/>
        <v>9700433</v>
      </c>
      <c r="B2134">
        <v>97</v>
      </c>
      <c r="C2134">
        <v>433</v>
      </c>
      <c r="D2134">
        <v>1.0916117429733301</v>
      </c>
      <c r="E2134">
        <v>11410</v>
      </c>
    </row>
    <row r="2135" spans="1:5" x14ac:dyDescent="0.25">
      <c r="A2135">
        <f t="shared" si="33"/>
        <v>9700434</v>
      </c>
      <c r="B2135">
        <v>97</v>
      </c>
      <c r="C2135">
        <v>434</v>
      </c>
      <c r="D2135">
        <v>0.97120678424835205</v>
      </c>
      <c r="E2135">
        <v>4264</v>
      </c>
    </row>
    <row r="2136" spans="1:5" x14ac:dyDescent="0.25">
      <c r="A2136">
        <f t="shared" si="33"/>
        <v>9700435</v>
      </c>
      <c r="B2136">
        <v>97</v>
      </c>
      <c r="C2136">
        <v>435</v>
      </c>
      <c r="D2136">
        <v>0.91974574327468905</v>
      </c>
      <c r="E2136">
        <v>4413</v>
      </c>
    </row>
    <row r="2137" spans="1:5" x14ac:dyDescent="0.25">
      <c r="A2137">
        <f t="shared" si="33"/>
        <v>9700436</v>
      </c>
      <c r="B2137">
        <v>97</v>
      </c>
      <c r="C2137">
        <v>436</v>
      </c>
      <c r="D2137">
        <v>1.11666548252106</v>
      </c>
      <c r="E2137">
        <v>5761</v>
      </c>
    </row>
    <row r="2138" spans="1:5" x14ac:dyDescent="0.25">
      <c r="A2138">
        <f t="shared" si="33"/>
        <v>9700437</v>
      </c>
      <c r="B2138">
        <v>97</v>
      </c>
      <c r="C2138">
        <v>437</v>
      </c>
      <c r="D2138">
        <v>1.01436507701874</v>
      </c>
      <c r="E2138">
        <v>6139</v>
      </c>
    </row>
    <row r="2139" spans="1:5" x14ac:dyDescent="0.25">
      <c r="A2139">
        <f t="shared" si="33"/>
        <v>9700438</v>
      </c>
      <c r="B2139">
        <v>97</v>
      </c>
      <c r="C2139">
        <v>438</v>
      </c>
      <c r="D2139">
        <v>1.01627862453461</v>
      </c>
      <c r="E2139">
        <v>7567</v>
      </c>
    </row>
    <row r="2140" spans="1:5" x14ac:dyDescent="0.25">
      <c r="A2140">
        <f t="shared" si="33"/>
        <v>9900001.0099999998</v>
      </c>
      <c r="B2140">
        <v>99</v>
      </c>
      <c r="C2140">
        <v>1.01</v>
      </c>
      <c r="D2140">
        <v>1.1663002967834499</v>
      </c>
      <c r="E2140">
        <v>7488</v>
      </c>
    </row>
    <row r="2141" spans="1:5" x14ac:dyDescent="0.25">
      <c r="A2141">
        <f t="shared" si="33"/>
        <v>9900001.0199999996</v>
      </c>
      <c r="B2141">
        <v>99</v>
      </c>
      <c r="C2141">
        <v>1.02</v>
      </c>
      <c r="D2141">
        <v>1.15493941307068</v>
      </c>
      <c r="E2141">
        <v>2555</v>
      </c>
    </row>
    <row r="2142" spans="1:5" x14ac:dyDescent="0.25">
      <c r="A2142">
        <f t="shared" si="33"/>
        <v>9900002.0199999996</v>
      </c>
      <c r="B2142">
        <v>99</v>
      </c>
      <c r="C2142">
        <v>2.02</v>
      </c>
      <c r="D2142">
        <v>1.01633548736572</v>
      </c>
      <c r="E2142">
        <v>6164</v>
      </c>
    </row>
    <row r="2143" spans="1:5" x14ac:dyDescent="0.25">
      <c r="A2143">
        <f t="shared" si="33"/>
        <v>9900002.0399999991</v>
      </c>
      <c r="B2143">
        <v>99</v>
      </c>
      <c r="C2143">
        <v>2.04</v>
      </c>
      <c r="D2143">
        <v>1.1093553304672199</v>
      </c>
      <c r="E2143">
        <v>3670</v>
      </c>
    </row>
    <row r="2144" spans="1:5" x14ac:dyDescent="0.25">
      <c r="A2144">
        <f t="shared" si="33"/>
        <v>9900002.0500000007</v>
      </c>
      <c r="B2144">
        <v>99</v>
      </c>
      <c r="C2144">
        <v>2.0499999999999998</v>
      </c>
      <c r="D2144">
        <v>1.0849996805191</v>
      </c>
      <c r="E2144">
        <v>4172</v>
      </c>
    </row>
    <row r="2145" spans="1:5" x14ac:dyDescent="0.25">
      <c r="A2145">
        <f t="shared" si="33"/>
        <v>9900002.0600000005</v>
      </c>
      <c r="B2145">
        <v>99</v>
      </c>
      <c r="C2145">
        <v>2.06</v>
      </c>
      <c r="D2145">
        <v>1.13942527770996</v>
      </c>
      <c r="E2145">
        <v>6393</v>
      </c>
    </row>
    <row r="2146" spans="1:5" x14ac:dyDescent="0.25">
      <c r="A2146">
        <f t="shared" si="33"/>
        <v>9900002.0800000001</v>
      </c>
      <c r="B2146">
        <v>99</v>
      </c>
      <c r="C2146">
        <v>2.08</v>
      </c>
      <c r="D2146">
        <v>1.32702040672302</v>
      </c>
      <c r="E2146">
        <v>4121</v>
      </c>
    </row>
    <row r="2147" spans="1:5" x14ac:dyDescent="0.25">
      <c r="A2147">
        <f t="shared" si="33"/>
        <v>9900002.0899999999</v>
      </c>
      <c r="B2147">
        <v>99</v>
      </c>
      <c r="C2147">
        <v>2.09</v>
      </c>
      <c r="D2147">
        <v>1.1899895668029801</v>
      </c>
      <c r="E2147">
        <v>5351</v>
      </c>
    </row>
    <row r="2148" spans="1:5" x14ac:dyDescent="0.25">
      <c r="A2148">
        <f t="shared" si="33"/>
        <v>9900002.0999999996</v>
      </c>
      <c r="B2148">
        <v>99</v>
      </c>
      <c r="C2148">
        <v>2.1</v>
      </c>
      <c r="D2148">
        <v>1.1620454788207999</v>
      </c>
      <c r="E2148">
        <v>4236</v>
      </c>
    </row>
    <row r="2149" spans="1:5" x14ac:dyDescent="0.25">
      <c r="A2149">
        <f t="shared" si="33"/>
        <v>9900002.1099999994</v>
      </c>
      <c r="B2149">
        <v>99</v>
      </c>
      <c r="C2149">
        <v>2.11</v>
      </c>
      <c r="D2149">
        <v>1.4017904996871899</v>
      </c>
      <c r="E2149">
        <v>4206</v>
      </c>
    </row>
    <row r="2150" spans="1:5" x14ac:dyDescent="0.25">
      <c r="A2150">
        <f t="shared" si="33"/>
        <v>9900002.1199999992</v>
      </c>
      <c r="B2150">
        <v>99</v>
      </c>
      <c r="C2150">
        <v>2.12</v>
      </c>
      <c r="D2150">
        <v>1.2451730966568</v>
      </c>
      <c r="E2150">
        <v>13043</v>
      </c>
    </row>
    <row r="2151" spans="1:5" x14ac:dyDescent="0.25">
      <c r="A2151">
        <f t="shared" si="33"/>
        <v>9900002.1300000008</v>
      </c>
      <c r="B2151">
        <v>99</v>
      </c>
      <c r="C2151">
        <v>2.13</v>
      </c>
      <c r="D2151">
        <v>0.99178719520568803</v>
      </c>
      <c r="E2151">
        <v>2492</v>
      </c>
    </row>
    <row r="2152" spans="1:5" x14ac:dyDescent="0.25">
      <c r="A2152">
        <f t="shared" si="33"/>
        <v>9900003.0099999998</v>
      </c>
      <c r="B2152">
        <v>99</v>
      </c>
      <c r="C2152">
        <v>3.01</v>
      </c>
      <c r="D2152">
        <v>1.41467273235321</v>
      </c>
      <c r="E2152">
        <v>3614</v>
      </c>
    </row>
    <row r="2153" spans="1:5" x14ac:dyDescent="0.25">
      <c r="A2153">
        <f t="shared" si="33"/>
        <v>9900003.0299999993</v>
      </c>
      <c r="B2153">
        <v>99</v>
      </c>
      <c r="C2153">
        <v>3.03</v>
      </c>
      <c r="D2153">
        <v>1.3674015998840301</v>
      </c>
      <c r="E2153">
        <v>4232</v>
      </c>
    </row>
    <row r="2154" spans="1:5" x14ac:dyDescent="0.25">
      <c r="A2154">
        <f t="shared" si="33"/>
        <v>9900003.0399999991</v>
      </c>
      <c r="B2154">
        <v>99</v>
      </c>
      <c r="C2154">
        <v>3.04</v>
      </c>
      <c r="D2154">
        <v>1.1253844499587999</v>
      </c>
      <c r="E2154">
        <v>5150</v>
      </c>
    </row>
    <row r="2155" spans="1:5" x14ac:dyDescent="0.25">
      <c r="A2155">
        <f t="shared" si="33"/>
        <v>9900004.0199999996</v>
      </c>
      <c r="B2155">
        <v>99</v>
      </c>
      <c r="C2155">
        <v>4.0199999999999996</v>
      </c>
      <c r="D2155">
        <v>1.21621918678284</v>
      </c>
      <c r="E2155">
        <v>3607</v>
      </c>
    </row>
    <row r="2156" spans="1:5" x14ac:dyDescent="0.25">
      <c r="A2156">
        <f t="shared" si="33"/>
        <v>9900004.0299999993</v>
      </c>
      <c r="B2156">
        <v>99</v>
      </c>
      <c r="C2156">
        <v>4.03</v>
      </c>
      <c r="D2156">
        <v>1.11742508411407</v>
      </c>
      <c r="E2156">
        <v>4425</v>
      </c>
    </row>
    <row r="2157" spans="1:5" x14ac:dyDescent="0.25">
      <c r="A2157">
        <f t="shared" si="33"/>
        <v>9900004.0399999991</v>
      </c>
      <c r="B2157">
        <v>99</v>
      </c>
      <c r="C2157">
        <v>4.04</v>
      </c>
      <c r="D2157">
        <v>1.1694253683090201</v>
      </c>
      <c r="E2157">
        <v>4130</v>
      </c>
    </row>
    <row r="2158" spans="1:5" x14ac:dyDescent="0.25">
      <c r="A2158">
        <f t="shared" si="33"/>
        <v>9900005.0099999998</v>
      </c>
      <c r="B2158">
        <v>99</v>
      </c>
      <c r="C2158">
        <v>5.01</v>
      </c>
      <c r="D2158">
        <v>1.1672780513763401</v>
      </c>
      <c r="E2158">
        <v>3431</v>
      </c>
    </row>
    <row r="2159" spans="1:5" x14ac:dyDescent="0.25">
      <c r="A2159">
        <f t="shared" si="33"/>
        <v>9900005.0199999996</v>
      </c>
      <c r="B2159">
        <v>99</v>
      </c>
      <c r="C2159">
        <v>5.0199999999999996</v>
      </c>
      <c r="D2159">
        <v>1.2415897846221899</v>
      </c>
      <c r="E2159">
        <v>1956</v>
      </c>
    </row>
    <row r="2160" spans="1:5" x14ac:dyDescent="0.25">
      <c r="A2160">
        <f t="shared" si="33"/>
        <v>9900005.0299999993</v>
      </c>
      <c r="B2160">
        <v>99</v>
      </c>
      <c r="C2160">
        <v>5.03</v>
      </c>
      <c r="D2160">
        <v>1.0586285591125499</v>
      </c>
      <c r="E2160">
        <v>2684</v>
      </c>
    </row>
    <row r="2161" spans="1:5" x14ac:dyDescent="0.25">
      <c r="A2161">
        <f t="shared" si="33"/>
        <v>9900006</v>
      </c>
      <c r="B2161">
        <v>99</v>
      </c>
      <c r="C2161">
        <v>6</v>
      </c>
      <c r="D2161">
        <v>0.94756317138671897</v>
      </c>
      <c r="E2161">
        <v>1544</v>
      </c>
    </row>
    <row r="2162" spans="1:5" x14ac:dyDescent="0.25">
      <c r="A2162">
        <f t="shared" si="33"/>
        <v>9900007</v>
      </c>
      <c r="B2162">
        <v>99</v>
      </c>
      <c r="C2162">
        <v>7</v>
      </c>
      <c r="D2162">
        <v>1.1709069013595601</v>
      </c>
      <c r="E2162">
        <v>6853</v>
      </c>
    </row>
    <row r="2163" spans="1:5" x14ac:dyDescent="0.25">
      <c r="A2163">
        <f t="shared" si="33"/>
        <v>9900008.0099999998</v>
      </c>
      <c r="B2163">
        <v>99</v>
      </c>
      <c r="C2163">
        <v>8.01</v>
      </c>
      <c r="D2163">
        <v>1.14891421794891</v>
      </c>
      <c r="E2163">
        <v>5599</v>
      </c>
    </row>
    <row r="2164" spans="1:5" x14ac:dyDescent="0.25">
      <c r="A2164">
        <f t="shared" si="33"/>
        <v>9900008.0199999996</v>
      </c>
      <c r="B2164">
        <v>99</v>
      </c>
      <c r="C2164">
        <v>8.02</v>
      </c>
      <c r="D2164">
        <v>1.0001677274703999</v>
      </c>
      <c r="E2164">
        <v>2576</v>
      </c>
    </row>
    <row r="2165" spans="1:5" x14ac:dyDescent="0.25">
      <c r="A2165">
        <f t="shared" si="33"/>
        <v>9900009.0099999998</v>
      </c>
      <c r="B2165">
        <v>99</v>
      </c>
      <c r="C2165">
        <v>9.01</v>
      </c>
      <c r="D2165">
        <v>1.1437954902648899</v>
      </c>
      <c r="E2165">
        <v>8815</v>
      </c>
    </row>
    <row r="2166" spans="1:5" x14ac:dyDescent="0.25">
      <c r="A2166">
        <f t="shared" si="33"/>
        <v>9900009.0199999996</v>
      </c>
      <c r="B2166">
        <v>99</v>
      </c>
      <c r="C2166">
        <v>9.02</v>
      </c>
      <c r="D2166">
        <v>1.1507816314697299</v>
      </c>
      <c r="E2166">
        <v>2513</v>
      </c>
    </row>
    <row r="2167" spans="1:5" x14ac:dyDescent="0.25">
      <c r="A2167">
        <f t="shared" si="33"/>
        <v>9900009.0299999993</v>
      </c>
      <c r="B2167">
        <v>99</v>
      </c>
      <c r="C2167">
        <v>9.0299999999999994</v>
      </c>
      <c r="D2167">
        <v>0.979583740234375</v>
      </c>
      <c r="E2167">
        <v>4728</v>
      </c>
    </row>
    <row r="2168" spans="1:5" x14ac:dyDescent="0.25">
      <c r="A2168">
        <f t="shared" si="33"/>
        <v>9900010.0199999996</v>
      </c>
      <c r="B2168">
        <v>99</v>
      </c>
      <c r="C2168">
        <v>10.02</v>
      </c>
      <c r="D2168">
        <v>0.91554701328277599</v>
      </c>
      <c r="E2168">
        <v>8019</v>
      </c>
    </row>
    <row r="2169" spans="1:5" x14ac:dyDescent="0.25">
      <c r="A2169">
        <f t="shared" si="33"/>
        <v>9900010.0299999993</v>
      </c>
      <c r="B2169">
        <v>99</v>
      </c>
      <c r="C2169">
        <v>10.029999999999999</v>
      </c>
      <c r="D2169">
        <v>1.2297236919403101</v>
      </c>
      <c r="E2169">
        <v>4879</v>
      </c>
    </row>
    <row r="2170" spans="1:5" x14ac:dyDescent="0.25">
      <c r="A2170">
        <f t="shared" si="33"/>
        <v>9900010.0399999991</v>
      </c>
      <c r="B2170">
        <v>99</v>
      </c>
      <c r="C2170">
        <v>10.039999999999999</v>
      </c>
      <c r="D2170">
        <v>0.93145787715911899</v>
      </c>
      <c r="E2170">
        <v>6061</v>
      </c>
    </row>
    <row r="2171" spans="1:5" x14ac:dyDescent="0.25">
      <c r="A2171">
        <f t="shared" si="33"/>
        <v>9900011.0099999998</v>
      </c>
      <c r="B2171">
        <v>99</v>
      </c>
      <c r="C2171">
        <v>11.01</v>
      </c>
      <c r="D2171">
        <v>0.98303532600402799</v>
      </c>
      <c r="E2171">
        <v>7235</v>
      </c>
    </row>
    <row r="2172" spans="1:5" x14ac:dyDescent="0.25">
      <c r="A2172">
        <f t="shared" si="33"/>
        <v>9900011.0199999996</v>
      </c>
      <c r="B2172">
        <v>99</v>
      </c>
      <c r="C2172">
        <v>11.02</v>
      </c>
      <c r="D2172">
        <v>1.02295386791229</v>
      </c>
      <c r="E2172">
        <v>2228</v>
      </c>
    </row>
    <row r="2173" spans="1:5" x14ac:dyDescent="0.25">
      <c r="A2173">
        <f t="shared" si="33"/>
        <v>9900012</v>
      </c>
      <c r="B2173">
        <v>99</v>
      </c>
      <c r="C2173">
        <v>12</v>
      </c>
      <c r="D2173">
        <v>0.88615530729293801</v>
      </c>
      <c r="E2173">
        <v>4807</v>
      </c>
    </row>
    <row r="2174" spans="1:5" x14ac:dyDescent="0.25">
      <c r="A2174">
        <f t="shared" si="33"/>
        <v>9900013.0099999998</v>
      </c>
      <c r="B2174">
        <v>99</v>
      </c>
      <c r="C2174">
        <v>13.01</v>
      </c>
      <c r="D2174">
        <v>0.91996252536773704</v>
      </c>
      <c r="E2174">
        <v>6116</v>
      </c>
    </row>
    <row r="2175" spans="1:5" x14ac:dyDescent="0.25">
      <c r="A2175">
        <f t="shared" si="33"/>
        <v>9900013.0199999996</v>
      </c>
      <c r="B2175">
        <v>99</v>
      </c>
      <c r="C2175">
        <v>13.02</v>
      </c>
      <c r="D2175">
        <v>0.79515689611434903</v>
      </c>
      <c r="E2175">
        <v>5044</v>
      </c>
    </row>
    <row r="2176" spans="1:5" x14ac:dyDescent="0.25">
      <c r="A2176">
        <f t="shared" si="33"/>
        <v>9900014.0199999996</v>
      </c>
      <c r="B2176">
        <v>99</v>
      </c>
      <c r="C2176">
        <v>14.02</v>
      </c>
      <c r="D2176">
        <v>0.75011342763900801</v>
      </c>
      <c r="E2176">
        <v>2533</v>
      </c>
    </row>
    <row r="2177" spans="1:5" x14ac:dyDescent="0.25">
      <c r="A2177">
        <f t="shared" si="33"/>
        <v>9900014.0299999993</v>
      </c>
      <c r="B2177">
        <v>99</v>
      </c>
      <c r="C2177">
        <v>14.03</v>
      </c>
      <c r="D2177">
        <v>0.63384264707565297</v>
      </c>
      <c r="E2177">
        <v>3301</v>
      </c>
    </row>
    <row r="2178" spans="1:5" x14ac:dyDescent="0.25">
      <c r="A2178">
        <f t="shared" si="33"/>
        <v>9900014.0399999991</v>
      </c>
      <c r="B2178">
        <v>99</v>
      </c>
      <c r="C2178">
        <v>14.04</v>
      </c>
      <c r="D2178">
        <v>0.80953454971313499</v>
      </c>
      <c r="E2178">
        <v>3842</v>
      </c>
    </row>
    <row r="2179" spans="1:5" x14ac:dyDescent="0.25">
      <c r="A2179">
        <f t="shared" ref="A2179:A2242" si="34">B2179*100000+C2179</f>
        <v>9900015</v>
      </c>
      <c r="B2179">
        <v>99</v>
      </c>
      <c r="C2179">
        <v>15</v>
      </c>
      <c r="D2179">
        <v>0.79195392131805398</v>
      </c>
      <c r="E2179">
        <v>2895</v>
      </c>
    </row>
    <row r="2180" spans="1:5" x14ac:dyDescent="0.25">
      <c r="A2180">
        <f t="shared" si="34"/>
        <v>9900016</v>
      </c>
      <c r="B2180">
        <v>99</v>
      </c>
      <c r="C2180">
        <v>16</v>
      </c>
      <c r="D2180">
        <v>0.85974025726318404</v>
      </c>
      <c r="E2180">
        <v>3657</v>
      </c>
    </row>
    <row r="2181" spans="1:5" x14ac:dyDescent="0.25">
      <c r="A2181">
        <f t="shared" si="34"/>
        <v>9900017</v>
      </c>
      <c r="B2181">
        <v>99</v>
      </c>
      <c r="C2181">
        <v>17</v>
      </c>
      <c r="D2181">
        <v>0.87207192182540905</v>
      </c>
      <c r="E2181">
        <v>5070</v>
      </c>
    </row>
    <row r="2182" spans="1:5" x14ac:dyDescent="0.25">
      <c r="A2182">
        <f t="shared" si="34"/>
        <v>9900018.0099999998</v>
      </c>
      <c r="B2182">
        <v>99</v>
      </c>
      <c r="C2182">
        <v>18.010000000000002</v>
      </c>
      <c r="D2182">
        <v>0.89610052108764604</v>
      </c>
      <c r="E2182">
        <v>5534</v>
      </c>
    </row>
    <row r="2183" spans="1:5" x14ac:dyDescent="0.25">
      <c r="A2183">
        <f t="shared" si="34"/>
        <v>9900018.0199999996</v>
      </c>
      <c r="B2183">
        <v>99</v>
      </c>
      <c r="C2183">
        <v>18.02</v>
      </c>
      <c r="D2183">
        <v>0.91662806272506703</v>
      </c>
      <c r="E2183">
        <v>3496</v>
      </c>
    </row>
    <row r="2184" spans="1:5" x14ac:dyDescent="0.25">
      <c r="A2184">
        <f t="shared" si="34"/>
        <v>9900019.0199999996</v>
      </c>
      <c r="B2184">
        <v>99</v>
      </c>
      <c r="C2184">
        <v>19.02</v>
      </c>
      <c r="D2184">
        <v>0.85139411687850997</v>
      </c>
      <c r="E2184">
        <v>6247</v>
      </c>
    </row>
    <row r="2185" spans="1:5" x14ac:dyDescent="0.25">
      <c r="A2185">
        <f t="shared" si="34"/>
        <v>9900019.0399999991</v>
      </c>
      <c r="B2185">
        <v>99</v>
      </c>
      <c r="C2185">
        <v>19.04</v>
      </c>
      <c r="D2185">
        <v>1.0238000154495199</v>
      </c>
      <c r="E2185">
        <v>3146</v>
      </c>
    </row>
    <row r="2186" spans="1:5" x14ac:dyDescent="0.25">
      <c r="A2186">
        <f t="shared" si="34"/>
        <v>9900019.0500000007</v>
      </c>
      <c r="B2186">
        <v>99</v>
      </c>
      <c r="C2186">
        <v>19.05</v>
      </c>
      <c r="D2186">
        <v>1.0900568962097199</v>
      </c>
      <c r="E2186">
        <v>7802</v>
      </c>
    </row>
    <row r="2187" spans="1:5" x14ac:dyDescent="0.25">
      <c r="A2187">
        <f t="shared" si="34"/>
        <v>9900019.0600000005</v>
      </c>
      <c r="B2187">
        <v>99</v>
      </c>
      <c r="C2187">
        <v>19.059999999999999</v>
      </c>
      <c r="D2187">
        <v>0.99718338251113903</v>
      </c>
      <c r="E2187">
        <v>7014</v>
      </c>
    </row>
    <row r="2188" spans="1:5" x14ac:dyDescent="0.25">
      <c r="A2188">
        <f t="shared" si="34"/>
        <v>9900019.0700000003</v>
      </c>
      <c r="B2188">
        <v>99</v>
      </c>
      <c r="C2188">
        <v>19.07</v>
      </c>
      <c r="D2188">
        <v>0.993358194828033</v>
      </c>
      <c r="E2188">
        <v>2824</v>
      </c>
    </row>
    <row r="2189" spans="1:5" x14ac:dyDescent="0.25">
      <c r="A2189">
        <f t="shared" si="34"/>
        <v>9900019.0800000001</v>
      </c>
      <c r="B2189">
        <v>99</v>
      </c>
      <c r="C2189">
        <v>19.079999999999998</v>
      </c>
      <c r="D2189">
        <v>1.01896595954895</v>
      </c>
      <c r="E2189">
        <v>6282</v>
      </c>
    </row>
    <row r="2190" spans="1:5" x14ac:dyDescent="0.25">
      <c r="A2190">
        <f t="shared" si="34"/>
        <v>9900019.0899999999</v>
      </c>
      <c r="B2190">
        <v>99</v>
      </c>
      <c r="C2190">
        <v>19.09</v>
      </c>
      <c r="D2190">
        <v>0.84682017564773604</v>
      </c>
      <c r="E2190">
        <v>2714</v>
      </c>
    </row>
    <row r="2191" spans="1:5" x14ac:dyDescent="0.25">
      <c r="A2191">
        <f t="shared" si="34"/>
        <v>9900020</v>
      </c>
      <c r="B2191">
        <v>99</v>
      </c>
      <c r="C2191">
        <v>20</v>
      </c>
      <c r="D2191">
        <v>0.85218638181686401</v>
      </c>
      <c r="E2191">
        <v>7001</v>
      </c>
    </row>
    <row r="2192" spans="1:5" x14ac:dyDescent="0.25">
      <c r="A2192">
        <f t="shared" si="34"/>
        <v>9900021</v>
      </c>
      <c r="B2192">
        <v>99</v>
      </c>
      <c r="C2192">
        <v>21</v>
      </c>
      <c r="D2192">
        <v>0.74242138862609897</v>
      </c>
      <c r="E2192">
        <v>3916</v>
      </c>
    </row>
    <row r="2193" spans="1:5" x14ac:dyDescent="0.25">
      <c r="A2193">
        <f t="shared" si="34"/>
        <v>9900022</v>
      </c>
      <c r="B2193">
        <v>99</v>
      </c>
      <c r="C2193">
        <v>22</v>
      </c>
      <c r="D2193">
        <v>0.53516989946365401</v>
      </c>
      <c r="E2193">
        <v>1884</v>
      </c>
    </row>
    <row r="2194" spans="1:5" x14ac:dyDescent="0.25">
      <c r="A2194">
        <f t="shared" si="34"/>
        <v>9900023</v>
      </c>
      <c r="B2194">
        <v>99</v>
      </c>
      <c r="C2194">
        <v>23</v>
      </c>
      <c r="D2194">
        <v>0.92369759082794201</v>
      </c>
      <c r="E2194">
        <v>2244</v>
      </c>
    </row>
    <row r="2195" spans="1:5" x14ac:dyDescent="0.25">
      <c r="A2195">
        <f t="shared" si="34"/>
        <v>9900024</v>
      </c>
      <c r="B2195">
        <v>99</v>
      </c>
      <c r="C2195">
        <v>24</v>
      </c>
      <c r="D2195">
        <v>0.63514512777328502</v>
      </c>
      <c r="E2195">
        <v>1334</v>
      </c>
    </row>
    <row r="2196" spans="1:5" x14ac:dyDescent="0.25">
      <c r="A2196">
        <f t="shared" si="34"/>
        <v>9900026</v>
      </c>
      <c r="B2196">
        <v>99</v>
      </c>
      <c r="C2196">
        <v>26</v>
      </c>
      <c r="D2196">
        <v>1.0422071218490601</v>
      </c>
      <c r="E2196">
        <v>812</v>
      </c>
    </row>
    <row r="2197" spans="1:5" x14ac:dyDescent="0.25">
      <c r="A2197">
        <f t="shared" si="34"/>
        <v>9900027</v>
      </c>
      <c r="B2197">
        <v>99</v>
      </c>
      <c r="C2197">
        <v>27</v>
      </c>
      <c r="D2197">
        <v>0.95091062784194902</v>
      </c>
      <c r="E2197">
        <v>4030</v>
      </c>
    </row>
    <row r="2198" spans="1:5" x14ac:dyDescent="0.25">
      <c r="A2198">
        <f t="shared" si="34"/>
        <v>9900028</v>
      </c>
      <c r="B2198">
        <v>99</v>
      </c>
      <c r="C2198">
        <v>28</v>
      </c>
      <c r="D2198">
        <v>0.94699943065643299</v>
      </c>
      <c r="E2198">
        <v>3100</v>
      </c>
    </row>
    <row r="2199" spans="1:5" x14ac:dyDescent="0.25">
      <c r="A2199">
        <f t="shared" si="34"/>
        <v>9900029</v>
      </c>
      <c r="B2199">
        <v>99</v>
      </c>
      <c r="C2199">
        <v>29</v>
      </c>
      <c r="D2199">
        <v>0.79823511838912997</v>
      </c>
      <c r="E2199">
        <v>4528</v>
      </c>
    </row>
    <row r="2200" spans="1:5" x14ac:dyDescent="0.25">
      <c r="A2200">
        <f t="shared" si="34"/>
        <v>9900030</v>
      </c>
      <c r="B2200">
        <v>99</v>
      </c>
      <c r="C2200">
        <v>30</v>
      </c>
      <c r="D2200">
        <v>0.85331648588180498</v>
      </c>
      <c r="E2200">
        <v>4829</v>
      </c>
    </row>
    <row r="2201" spans="1:5" x14ac:dyDescent="0.25">
      <c r="A2201">
        <f t="shared" si="34"/>
        <v>9900031.0099999998</v>
      </c>
      <c r="B2201">
        <v>99</v>
      </c>
      <c r="C2201">
        <v>31.01</v>
      </c>
      <c r="D2201">
        <v>0.95477443933486905</v>
      </c>
      <c r="E2201">
        <v>5498</v>
      </c>
    </row>
    <row r="2202" spans="1:5" x14ac:dyDescent="0.25">
      <c r="A2202">
        <f t="shared" si="34"/>
        <v>9900031.0199999996</v>
      </c>
      <c r="B2202">
        <v>99</v>
      </c>
      <c r="C2202">
        <v>31.02</v>
      </c>
      <c r="D2202">
        <v>0.87414741516113303</v>
      </c>
      <c r="E2202">
        <v>5050</v>
      </c>
    </row>
    <row r="2203" spans="1:5" x14ac:dyDescent="0.25">
      <c r="A2203">
        <f t="shared" si="34"/>
        <v>9900032</v>
      </c>
      <c r="B2203">
        <v>99</v>
      </c>
      <c r="C2203">
        <v>32</v>
      </c>
      <c r="D2203">
        <v>1.03675556182861</v>
      </c>
      <c r="E2203">
        <v>8255</v>
      </c>
    </row>
    <row r="2204" spans="1:5" x14ac:dyDescent="0.25">
      <c r="A2204">
        <f t="shared" si="34"/>
        <v>9900033</v>
      </c>
      <c r="B2204">
        <v>99</v>
      </c>
      <c r="C2204">
        <v>33</v>
      </c>
      <c r="D2204">
        <v>0.86593735218048096</v>
      </c>
      <c r="E2204">
        <v>4375</v>
      </c>
    </row>
    <row r="2205" spans="1:5" x14ac:dyDescent="0.25">
      <c r="A2205">
        <f t="shared" si="34"/>
        <v>9900034</v>
      </c>
      <c r="B2205">
        <v>99</v>
      </c>
      <c r="C2205">
        <v>34</v>
      </c>
      <c r="D2205">
        <v>1.02174437046051</v>
      </c>
      <c r="E2205">
        <v>4937</v>
      </c>
    </row>
    <row r="2206" spans="1:5" x14ac:dyDescent="0.25">
      <c r="A2206">
        <f t="shared" si="34"/>
        <v>9900035.0099999998</v>
      </c>
      <c r="B2206">
        <v>99</v>
      </c>
      <c r="C2206">
        <v>35.01</v>
      </c>
      <c r="D2206">
        <v>1.7619154453277599</v>
      </c>
      <c r="E2206">
        <v>2591</v>
      </c>
    </row>
    <row r="2207" spans="1:5" x14ac:dyDescent="0.25">
      <c r="A2207">
        <f t="shared" si="34"/>
        <v>9900035.0199999996</v>
      </c>
      <c r="B2207">
        <v>99</v>
      </c>
      <c r="C2207">
        <v>35.020000000000003</v>
      </c>
      <c r="D2207">
        <v>1.2079260349273699</v>
      </c>
      <c r="E2207">
        <v>3259</v>
      </c>
    </row>
    <row r="2208" spans="1:5" x14ac:dyDescent="0.25">
      <c r="A2208">
        <f t="shared" si="34"/>
        <v>9900035.0299999993</v>
      </c>
      <c r="B2208">
        <v>99</v>
      </c>
      <c r="C2208">
        <v>35.03</v>
      </c>
      <c r="D2208">
        <v>1.2813968658447299</v>
      </c>
      <c r="E2208">
        <v>2194</v>
      </c>
    </row>
    <row r="2209" spans="1:5" x14ac:dyDescent="0.25">
      <c r="A2209">
        <f t="shared" si="34"/>
        <v>9900036</v>
      </c>
      <c r="B2209">
        <v>99</v>
      </c>
      <c r="C2209">
        <v>36</v>
      </c>
      <c r="D2209">
        <v>0.92486071586608898</v>
      </c>
      <c r="E2209">
        <v>5904</v>
      </c>
    </row>
    <row r="2210" spans="1:5" x14ac:dyDescent="0.25">
      <c r="A2210">
        <f t="shared" si="34"/>
        <v>9900037</v>
      </c>
      <c r="B2210">
        <v>99</v>
      </c>
      <c r="C2210">
        <v>37</v>
      </c>
      <c r="D2210">
        <v>0.97701323032379195</v>
      </c>
      <c r="E2210">
        <v>5962</v>
      </c>
    </row>
    <row r="2211" spans="1:5" x14ac:dyDescent="0.25">
      <c r="A2211">
        <f t="shared" si="34"/>
        <v>9900038</v>
      </c>
      <c r="B2211">
        <v>99</v>
      </c>
      <c r="C2211">
        <v>38</v>
      </c>
      <c r="D2211">
        <v>1.0466639995575</v>
      </c>
      <c r="E2211">
        <v>7245</v>
      </c>
    </row>
    <row r="2212" spans="1:5" x14ac:dyDescent="0.25">
      <c r="A2212">
        <f t="shared" si="34"/>
        <v>9900039.0099999998</v>
      </c>
      <c r="B2212">
        <v>99</v>
      </c>
      <c r="C2212">
        <v>39.01</v>
      </c>
      <c r="D2212">
        <v>0.98509371280670199</v>
      </c>
      <c r="E2212">
        <v>4127</v>
      </c>
    </row>
    <row r="2213" spans="1:5" x14ac:dyDescent="0.25">
      <c r="A2213">
        <f t="shared" si="34"/>
        <v>9900039.0199999996</v>
      </c>
      <c r="B2213">
        <v>99</v>
      </c>
      <c r="C2213">
        <v>39.020000000000003</v>
      </c>
      <c r="D2213">
        <v>0.87451076507568404</v>
      </c>
      <c r="E2213">
        <v>4457</v>
      </c>
    </row>
    <row r="2214" spans="1:5" x14ac:dyDescent="0.25">
      <c r="A2214">
        <f t="shared" si="34"/>
        <v>9900040.0500000007</v>
      </c>
      <c r="B2214">
        <v>99</v>
      </c>
      <c r="C2214">
        <v>40.049999999999997</v>
      </c>
      <c r="D2214">
        <v>1.1483635902404801</v>
      </c>
      <c r="E2214">
        <v>3058</v>
      </c>
    </row>
    <row r="2215" spans="1:5" x14ac:dyDescent="0.25">
      <c r="A2215">
        <f t="shared" si="34"/>
        <v>9900040.0700000003</v>
      </c>
      <c r="B2215">
        <v>99</v>
      </c>
      <c r="C2215">
        <v>40.07</v>
      </c>
      <c r="D2215">
        <v>0.84862422943115201</v>
      </c>
      <c r="E2215">
        <v>4629</v>
      </c>
    </row>
    <row r="2216" spans="1:5" x14ac:dyDescent="0.25">
      <c r="A2216">
        <f t="shared" si="34"/>
        <v>9900040.0800000001</v>
      </c>
      <c r="B2216">
        <v>99</v>
      </c>
      <c r="C2216">
        <v>40.08</v>
      </c>
      <c r="D2216">
        <v>0.91324335336685203</v>
      </c>
      <c r="E2216">
        <v>6197</v>
      </c>
    </row>
    <row r="2217" spans="1:5" x14ac:dyDescent="0.25">
      <c r="A2217">
        <f t="shared" si="34"/>
        <v>9900040.0899999999</v>
      </c>
      <c r="B2217">
        <v>99</v>
      </c>
      <c r="C2217">
        <v>40.090000000000003</v>
      </c>
      <c r="D2217">
        <v>0.91869825124740601</v>
      </c>
      <c r="E2217">
        <v>2815</v>
      </c>
    </row>
    <row r="2218" spans="1:5" x14ac:dyDescent="0.25">
      <c r="A2218">
        <f t="shared" si="34"/>
        <v>9900040.0999999996</v>
      </c>
      <c r="B2218">
        <v>99</v>
      </c>
      <c r="C2218">
        <v>40.1</v>
      </c>
      <c r="D2218">
        <v>1.0062665939331099</v>
      </c>
      <c r="E2218">
        <v>2649</v>
      </c>
    </row>
    <row r="2219" spans="1:5" x14ac:dyDescent="0.25">
      <c r="A2219">
        <f t="shared" si="34"/>
        <v>9900040.1099999994</v>
      </c>
      <c r="B2219">
        <v>99</v>
      </c>
      <c r="C2219">
        <v>40.11</v>
      </c>
      <c r="D2219">
        <v>0.94682419300079301</v>
      </c>
      <c r="E2219">
        <v>4668</v>
      </c>
    </row>
    <row r="2220" spans="1:5" x14ac:dyDescent="0.25">
      <c r="A2220">
        <f t="shared" si="34"/>
        <v>9900040.1199999992</v>
      </c>
      <c r="B2220">
        <v>99</v>
      </c>
      <c r="C2220">
        <v>40.119999999999997</v>
      </c>
      <c r="D2220">
        <v>0.97663098573684703</v>
      </c>
      <c r="E2220">
        <v>3189</v>
      </c>
    </row>
    <row r="2221" spans="1:5" x14ac:dyDescent="0.25">
      <c r="A2221">
        <f t="shared" si="34"/>
        <v>9900040.1300000008</v>
      </c>
      <c r="B2221">
        <v>99</v>
      </c>
      <c r="C2221">
        <v>40.130000000000003</v>
      </c>
      <c r="D2221">
        <v>0.77541887760162398</v>
      </c>
      <c r="E2221">
        <v>2814</v>
      </c>
    </row>
    <row r="2222" spans="1:5" x14ac:dyDescent="0.25">
      <c r="A2222">
        <f t="shared" si="34"/>
        <v>9900041.0099999998</v>
      </c>
      <c r="B2222">
        <v>99</v>
      </c>
      <c r="C2222">
        <v>41.01</v>
      </c>
      <c r="D2222">
        <v>1.00890076160431</v>
      </c>
      <c r="E2222">
        <v>4522</v>
      </c>
    </row>
    <row r="2223" spans="1:5" x14ac:dyDescent="0.25">
      <c r="A2223">
        <f t="shared" si="34"/>
        <v>9900041.0199999996</v>
      </c>
      <c r="B2223">
        <v>99</v>
      </c>
      <c r="C2223">
        <v>41.02</v>
      </c>
      <c r="D2223">
        <v>0.927681565284729</v>
      </c>
      <c r="E2223">
        <v>2769</v>
      </c>
    </row>
    <row r="2224" spans="1:5" x14ac:dyDescent="0.25">
      <c r="A2224">
        <f t="shared" si="34"/>
        <v>9900042.0099999998</v>
      </c>
      <c r="B2224">
        <v>99</v>
      </c>
      <c r="C2224">
        <v>42.01</v>
      </c>
      <c r="D2224">
        <v>0.90317541360855103</v>
      </c>
      <c r="E2224">
        <v>6586</v>
      </c>
    </row>
    <row r="2225" spans="1:5" x14ac:dyDescent="0.25">
      <c r="A2225">
        <f t="shared" si="34"/>
        <v>9900042.0199999996</v>
      </c>
      <c r="B2225">
        <v>99</v>
      </c>
      <c r="C2225">
        <v>42.02</v>
      </c>
      <c r="D2225">
        <v>0.94061887264251698</v>
      </c>
      <c r="E2225">
        <v>4702</v>
      </c>
    </row>
    <row r="2226" spans="1:5" x14ac:dyDescent="0.25">
      <c r="A2226">
        <f t="shared" si="34"/>
        <v>9900042.0299999993</v>
      </c>
      <c r="B2226">
        <v>99</v>
      </c>
      <c r="C2226">
        <v>42.03</v>
      </c>
      <c r="D2226">
        <v>0.94815647602081299</v>
      </c>
      <c r="E2226">
        <v>3333</v>
      </c>
    </row>
    <row r="2227" spans="1:5" x14ac:dyDescent="0.25">
      <c r="A2227">
        <f t="shared" si="34"/>
        <v>9900043</v>
      </c>
      <c r="B2227">
        <v>99</v>
      </c>
      <c r="C2227">
        <v>43</v>
      </c>
      <c r="D2227">
        <v>1.1945830583572401</v>
      </c>
      <c r="E2227">
        <v>5700</v>
      </c>
    </row>
    <row r="2228" spans="1:5" x14ac:dyDescent="0.25">
      <c r="A2228">
        <f t="shared" si="34"/>
        <v>9900044.0099999998</v>
      </c>
      <c r="B2228">
        <v>99</v>
      </c>
      <c r="C2228">
        <v>44.01</v>
      </c>
      <c r="D2228">
        <v>0.940832018852234</v>
      </c>
      <c r="E2228">
        <v>3385</v>
      </c>
    </row>
    <row r="2229" spans="1:5" x14ac:dyDescent="0.25">
      <c r="A2229">
        <f t="shared" si="34"/>
        <v>9900044.0199999996</v>
      </c>
      <c r="B2229">
        <v>99</v>
      </c>
      <c r="C2229">
        <v>44.02</v>
      </c>
      <c r="D2229">
        <v>0.83654659986496005</v>
      </c>
      <c r="E2229">
        <v>5004</v>
      </c>
    </row>
    <row r="2230" spans="1:5" x14ac:dyDescent="0.25">
      <c r="A2230">
        <f t="shared" si="34"/>
        <v>9900045</v>
      </c>
      <c r="B2230">
        <v>99</v>
      </c>
      <c r="C2230">
        <v>45</v>
      </c>
      <c r="D2230">
        <v>0.81426382064819303</v>
      </c>
      <c r="E2230">
        <v>6098</v>
      </c>
    </row>
    <row r="2231" spans="1:5" x14ac:dyDescent="0.25">
      <c r="A2231">
        <f t="shared" si="34"/>
        <v>9900046.0099999998</v>
      </c>
      <c r="B2231">
        <v>99</v>
      </c>
      <c r="C2231">
        <v>46.01</v>
      </c>
      <c r="D2231">
        <v>1.0426336526870701</v>
      </c>
      <c r="E2231">
        <v>4061</v>
      </c>
    </row>
    <row r="2232" spans="1:5" x14ac:dyDescent="0.25">
      <c r="A2232">
        <f t="shared" si="34"/>
        <v>9900046.0199999996</v>
      </c>
      <c r="B2232">
        <v>99</v>
      </c>
      <c r="C2232">
        <v>46.02</v>
      </c>
      <c r="D2232">
        <v>0.802767634391785</v>
      </c>
      <c r="E2232">
        <v>4310</v>
      </c>
    </row>
    <row r="2233" spans="1:5" x14ac:dyDescent="0.25">
      <c r="A2233">
        <f t="shared" si="34"/>
        <v>9900047.0199999996</v>
      </c>
      <c r="B2233">
        <v>99</v>
      </c>
      <c r="C2233">
        <v>47.02</v>
      </c>
      <c r="D2233">
        <v>0.91819316148757901</v>
      </c>
      <c r="E2233">
        <v>4357</v>
      </c>
    </row>
    <row r="2234" spans="1:5" x14ac:dyDescent="0.25">
      <c r="A2234">
        <f t="shared" si="34"/>
        <v>9900047.0399999991</v>
      </c>
      <c r="B2234">
        <v>99</v>
      </c>
      <c r="C2234">
        <v>47.04</v>
      </c>
      <c r="D2234">
        <v>0.94736462831497203</v>
      </c>
      <c r="E2234">
        <v>5649</v>
      </c>
    </row>
    <row r="2235" spans="1:5" x14ac:dyDescent="0.25">
      <c r="A2235">
        <f t="shared" si="34"/>
        <v>9900047.0500000007</v>
      </c>
      <c r="B2235">
        <v>99</v>
      </c>
      <c r="C2235">
        <v>47.05</v>
      </c>
      <c r="D2235">
        <v>0.82323342561721802</v>
      </c>
      <c r="E2235">
        <v>4352</v>
      </c>
    </row>
    <row r="2236" spans="1:5" x14ac:dyDescent="0.25">
      <c r="A2236">
        <f t="shared" si="34"/>
        <v>9900047.0600000005</v>
      </c>
      <c r="B2236">
        <v>99</v>
      </c>
      <c r="C2236">
        <v>47.06</v>
      </c>
      <c r="D2236">
        <v>0.866330325603485</v>
      </c>
      <c r="E2236">
        <v>2337</v>
      </c>
    </row>
    <row r="2237" spans="1:5" x14ac:dyDescent="0.25">
      <c r="A2237">
        <f t="shared" si="34"/>
        <v>9900048.0399999991</v>
      </c>
      <c r="B2237">
        <v>99</v>
      </c>
      <c r="C2237">
        <v>48.04</v>
      </c>
      <c r="D2237">
        <v>1.03064072132111</v>
      </c>
      <c r="E2237">
        <v>6755</v>
      </c>
    </row>
    <row r="2238" spans="1:5" x14ac:dyDescent="0.25">
      <c r="A2238">
        <f t="shared" si="34"/>
        <v>9900048.0500000007</v>
      </c>
      <c r="B2238">
        <v>99</v>
      </c>
      <c r="C2238">
        <v>48.05</v>
      </c>
      <c r="D2238">
        <v>0.846740663051605</v>
      </c>
      <c r="E2238">
        <v>5695</v>
      </c>
    </row>
    <row r="2239" spans="1:5" x14ac:dyDescent="0.25">
      <c r="A2239">
        <f t="shared" si="34"/>
        <v>9900048.0800000001</v>
      </c>
      <c r="B2239">
        <v>99</v>
      </c>
      <c r="C2239">
        <v>48.08</v>
      </c>
      <c r="D2239">
        <v>0.985570728778839</v>
      </c>
      <c r="E2239">
        <v>5567</v>
      </c>
    </row>
    <row r="2240" spans="1:5" x14ac:dyDescent="0.25">
      <c r="A2240">
        <f t="shared" si="34"/>
        <v>9900048.0899999999</v>
      </c>
      <c r="B2240">
        <v>99</v>
      </c>
      <c r="C2240">
        <v>48.09</v>
      </c>
      <c r="D2240">
        <v>0.89090144634246804</v>
      </c>
      <c r="E2240">
        <v>1257</v>
      </c>
    </row>
    <row r="2241" spans="1:5" x14ac:dyDescent="0.25">
      <c r="A2241">
        <f t="shared" si="34"/>
        <v>9900048.0999999996</v>
      </c>
      <c r="B2241">
        <v>99</v>
      </c>
      <c r="C2241">
        <v>48.1</v>
      </c>
      <c r="D2241">
        <v>0.96016943454742398</v>
      </c>
      <c r="E2241">
        <v>4811</v>
      </c>
    </row>
    <row r="2242" spans="1:5" x14ac:dyDescent="0.25">
      <c r="A2242">
        <f t="shared" si="34"/>
        <v>9900048.1099999994</v>
      </c>
      <c r="B2242">
        <v>99</v>
      </c>
      <c r="C2242">
        <v>48.11</v>
      </c>
      <c r="D2242">
        <v>1.1857563257217401</v>
      </c>
      <c r="E2242">
        <v>3213</v>
      </c>
    </row>
    <row r="2243" spans="1:5" x14ac:dyDescent="0.25">
      <c r="A2243">
        <f t="shared" ref="A2243:A2306" si="35">B2243*100000+C2243</f>
        <v>9900048.1199999992</v>
      </c>
      <c r="B2243">
        <v>99</v>
      </c>
      <c r="C2243">
        <v>48.12</v>
      </c>
      <c r="D2243">
        <v>1.0006453990936299</v>
      </c>
      <c r="E2243">
        <v>6629</v>
      </c>
    </row>
    <row r="2244" spans="1:5" x14ac:dyDescent="0.25">
      <c r="A2244">
        <f t="shared" si="35"/>
        <v>9900048.1300000008</v>
      </c>
      <c r="B2244">
        <v>99</v>
      </c>
      <c r="C2244">
        <v>48.13</v>
      </c>
      <c r="D2244">
        <v>1.16523969173431</v>
      </c>
      <c r="E2244">
        <v>5084</v>
      </c>
    </row>
    <row r="2245" spans="1:5" x14ac:dyDescent="0.25">
      <c r="A2245">
        <f t="shared" si="35"/>
        <v>9900049.0099999998</v>
      </c>
      <c r="B2245">
        <v>99</v>
      </c>
      <c r="C2245">
        <v>49.01</v>
      </c>
      <c r="D2245">
        <v>0.86435812711715698</v>
      </c>
      <c r="E2245">
        <v>7584</v>
      </c>
    </row>
    <row r="2246" spans="1:5" x14ac:dyDescent="0.25">
      <c r="A2246">
        <f t="shared" si="35"/>
        <v>9900049.0199999996</v>
      </c>
      <c r="B2246">
        <v>99</v>
      </c>
      <c r="C2246">
        <v>49.02</v>
      </c>
      <c r="D2246">
        <v>1.29302978515625</v>
      </c>
      <c r="E2246">
        <v>1746</v>
      </c>
    </row>
    <row r="2247" spans="1:5" x14ac:dyDescent="0.25">
      <c r="A2247">
        <f t="shared" si="35"/>
        <v>9900050</v>
      </c>
      <c r="B2247">
        <v>99</v>
      </c>
      <c r="C2247">
        <v>50</v>
      </c>
      <c r="D2247">
        <v>0.85487139225006104</v>
      </c>
      <c r="E2247">
        <v>6062</v>
      </c>
    </row>
    <row r="2248" spans="1:5" x14ac:dyDescent="0.25">
      <c r="A2248">
        <f t="shared" si="35"/>
        <v>9900051</v>
      </c>
      <c r="B2248">
        <v>99</v>
      </c>
      <c r="C2248">
        <v>51</v>
      </c>
      <c r="D2248">
        <v>0.90738052129745495</v>
      </c>
      <c r="E2248">
        <v>7406</v>
      </c>
    </row>
    <row r="2249" spans="1:5" x14ac:dyDescent="0.25">
      <c r="A2249">
        <f t="shared" si="35"/>
        <v>9900052.0099999998</v>
      </c>
      <c r="B2249">
        <v>99</v>
      </c>
      <c r="C2249">
        <v>52.01</v>
      </c>
      <c r="D2249">
        <v>0.868510782718658</v>
      </c>
      <c r="E2249">
        <v>6128</v>
      </c>
    </row>
    <row r="2250" spans="1:5" x14ac:dyDescent="0.25">
      <c r="A2250">
        <f t="shared" si="35"/>
        <v>9900052.0199999996</v>
      </c>
      <c r="B2250">
        <v>99</v>
      </c>
      <c r="C2250">
        <v>52.02</v>
      </c>
      <c r="D2250">
        <v>0.79517757892608598</v>
      </c>
      <c r="E2250">
        <v>4690</v>
      </c>
    </row>
    <row r="2251" spans="1:5" x14ac:dyDescent="0.25">
      <c r="A2251">
        <f t="shared" si="35"/>
        <v>9900053</v>
      </c>
      <c r="B2251">
        <v>99</v>
      </c>
      <c r="C2251">
        <v>53</v>
      </c>
      <c r="D2251">
        <v>0.96117997169494596</v>
      </c>
      <c r="E2251">
        <v>4425</v>
      </c>
    </row>
    <row r="2252" spans="1:5" x14ac:dyDescent="0.25">
      <c r="A2252">
        <f t="shared" si="35"/>
        <v>9900054.0099999998</v>
      </c>
      <c r="B2252">
        <v>99</v>
      </c>
      <c r="C2252">
        <v>54.01</v>
      </c>
      <c r="D2252">
        <v>1.14019727706909</v>
      </c>
      <c r="E2252">
        <v>2962</v>
      </c>
    </row>
    <row r="2253" spans="1:5" x14ac:dyDescent="0.25">
      <c r="A2253">
        <f t="shared" si="35"/>
        <v>9900054.0199999996</v>
      </c>
      <c r="B2253">
        <v>99</v>
      </c>
      <c r="C2253">
        <v>54.02</v>
      </c>
      <c r="D2253">
        <v>1.43650019168854</v>
      </c>
      <c r="E2253">
        <v>1014</v>
      </c>
    </row>
    <row r="2254" spans="1:5" x14ac:dyDescent="0.25">
      <c r="A2254">
        <f t="shared" si="35"/>
        <v>9900054.0299999993</v>
      </c>
      <c r="B2254">
        <v>99</v>
      </c>
      <c r="C2254">
        <v>54.03</v>
      </c>
      <c r="D2254">
        <v>1.146040558815</v>
      </c>
      <c r="E2254">
        <v>3215</v>
      </c>
    </row>
    <row r="2255" spans="1:5" x14ac:dyDescent="0.25">
      <c r="A2255">
        <f t="shared" si="35"/>
        <v>9900055.0099999998</v>
      </c>
      <c r="B2255">
        <v>99</v>
      </c>
      <c r="C2255">
        <v>55.01</v>
      </c>
      <c r="D2255">
        <v>0.88447910547256503</v>
      </c>
      <c r="E2255">
        <v>3050</v>
      </c>
    </row>
    <row r="2256" spans="1:5" x14ac:dyDescent="0.25">
      <c r="A2256">
        <f t="shared" si="35"/>
        <v>9900055.0199999996</v>
      </c>
      <c r="B2256">
        <v>99</v>
      </c>
      <c r="C2256">
        <v>55.02</v>
      </c>
      <c r="D2256">
        <v>1.02075755596161</v>
      </c>
      <c r="E2256">
        <v>6460</v>
      </c>
    </row>
    <row r="2257" spans="1:5" x14ac:dyDescent="0.25">
      <c r="A2257">
        <f t="shared" si="35"/>
        <v>9900056</v>
      </c>
      <c r="B2257">
        <v>99</v>
      </c>
      <c r="C2257">
        <v>56</v>
      </c>
      <c r="D2257">
        <v>0.86972856521606401</v>
      </c>
      <c r="E2257">
        <v>7188</v>
      </c>
    </row>
    <row r="2258" spans="1:5" x14ac:dyDescent="0.25">
      <c r="A2258">
        <f t="shared" si="35"/>
        <v>9900057.0099999998</v>
      </c>
      <c r="B2258">
        <v>99</v>
      </c>
      <c r="C2258">
        <v>57.01</v>
      </c>
      <c r="D2258">
        <v>0.76957750320434604</v>
      </c>
      <c r="E2258">
        <v>4025</v>
      </c>
    </row>
    <row r="2259" spans="1:5" x14ac:dyDescent="0.25">
      <c r="A2259">
        <f t="shared" si="35"/>
        <v>9900057.0199999996</v>
      </c>
      <c r="B2259">
        <v>99</v>
      </c>
      <c r="C2259">
        <v>57.02</v>
      </c>
      <c r="D2259">
        <v>0.91359770298004195</v>
      </c>
      <c r="E2259">
        <v>6065</v>
      </c>
    </row>
    <row r="2260" spans="1:5" x14ac:dyDescent="0.25">
      <c r="A2260">
        <f t="shared" si="35"/>
        <v>9900058.0399999991</v>
      </c>
      <c r="B2260">
        <v>99</v>
      </c>
      <c r="C2260">
        <v>58.04</v>
      </c>
      <c r="D2260">
        <v>0.93676781654357899</v>
      </c>
      <c r="E2260">
        <v>5544</v>
      </c>
    </row>
    <row r="2261" spans="1:5" x14ac:dyDescent="0.25">
      <c r="A2261">
        <f t="shared" si="35"/>
        <v>9900058.0500000007</v>
      </c>
      <c r="B2261">
        <v>99</v>
      </c>
      <c r="C2261">
        <v>58.05</v>
      </c>
      <c r="D2261">
        <v>1.0132433176040601</v>
      </c>
      <c r="E2261">
        <v>8399</v>
      </c>
    </row>
    <row r="2262" spans="1:5" x14ac:dyDescent="0.25">
      <c r="A2262">
        <f t="shared" si="35"/>
        <v>9900058.0600000005</v>
      </c>
      <c r="B2262">
        <v>99</v>
      </c>
      <c r="C2262">
        <v>58.06</v>
      </c>
      <c r="D2262">
        <v>0.98965567350387595</v>
      </c>
      <c r="E2262">
        <v>7188</v>
      </c>
    </row>
    <row r="2263" spans="1:5" x14ac:dyDescent="0.25">
      <c r="A2263">
        <f t="shared" si="35"/>
        <v>9900058.0700000003</v>
      </c>
      <c r="B2263">
        <v>99</v>
      </c>
      <c r="C2263">
        <v>58.07</v>
      </c>
      <c r="D2263">
        <v>1.0727607011795</v>
      </c>
      <c r="E2263">
        <v>4487</v>
      </c>
    </row>
    <row r="2264" spans="1:5" x14ac:dyDescent="0.25">
      <c r="A2264">
        <f t="shared" si="35"/>
        <v>9900058.0800000001</v>
      </c>
      <c r="B2264">
        <v>99</v>
      </c>
      <c r="C2264">
        <v>58.08</v>
      </c>
      <c r="D2264">
        <v>1.0476164817810101</v>
      </c>
      <c r="E2264">
        <v>3789</v>
      </c>
    </row>
    <row r="2265" spans="1:5" x14ac:dyDescent="0.25">
      <c r="A2265">
        <f t="shared" si="35"/>
        <v>9900058.0899999999</v>
      </c>
      <c r="B2265">
        <v>99</v>
      </c>
      <c r="C2265">
        <v>58.09</v>
      </c>
      <c r="D2265">
        <v>1.07651114463806</v>
      </c>
      <c r="E2265">
        <v>11150</v>
      </c>
    </row>
    <row r="2266" spans="1:5" x14ac:dyDescent="0.25">
      <c r="A2266">
        <f t="shared" si="35"/>
        <v>9900059.0299999993</v>
      </c>
      <c r="B2266">
        <v>99</v>
      </c>
      <c r="C2266">
        <v>59.03</v>
      </c>
      <c r="D2266">
        <v>1.29239106178284</v>
      </c>
      <c r="E2266">
        <v>8176</v>
      </c>
    </row>
    <row r="2267" spans="1:5" x14ac:dyDescent="0.25">
      <c r="A2267">
        <f t="shared" si="35"/>
        <v>9900059.0999999996</v>
      </c>
      <c r="B2267">
        <v>99</v>
      </c>
      <c r="C2267">
        <v>59.1</v>
      </c>
      <c r="D2267">
        <v>0.952678263187408</v>
      </c>
      <c r="E2267">
        <v>5631</v>
      </c>
    </row>
    <row r="2268" spans="1:5" x14ac:dyDescent="0.25">
      <c r="A2268">
        <f t="shared" si="35"/>
        <v>9900059.1099999994</v>
      </c>
      <c r="B2268">
        <v>99</v>
      </c>
      <c r="C2268">
        <v>59.11</v>
      </c>
      <c r="D2268">
        <v>0.82952016592025801</v>
      </c>
      <c r="E2268">
        <v>5581</v>
      </c>
    </row>
    <row r="2269" spans="1:5" x14ac:dyDescent="0.25">
      <c r="A2269">
        <f t="shared" si="35"/>
        <v>9900059.1199999992</v>
      </c>
      <c r="B2269">
        <v>99</v>
      </c>
      <c r="C2269">
        <v>59.12</v>
      </c>
      <c r="D2269">
        <v>1.16059541702271</v>
      </c>
      <c r="E2269">
        <v>5374</v>
      </c>
    </row>
    <row r="2270" spans="1:5" x14ac:dyDescent="0.25">
      <c r="A2270">
        <f t="shared" si="35"/>
        <v>9900059.1300000008</v>
      </c>
      <c r="B2270">
        <v>99</v>
      </c>
      <c r="C2270">
        <v>59.13</v>
      </c>
      <c r="D2270">
        <v>0.737806856632233</v>
      </c>
      <c r="E2270">
        <v>2348</v>
      </c>
    </row>
    <row r="2271" spans="1:5" x14ac:dyDescent="0.25">
      <c r="A2271">
        <f t="shared" si="35"/>
        <v>9900059.1500000004</v>
      </c>
      <c r="B2271">
        <v>99</v>
      </c>
      <c r="C2271">
        <v>59.15</v>
      </c>
      <c r="D2271">
        <v>1.02149999141693</v>
      </c>
      <c r="E2271">
        <v>4875</v>
      </c>
    </row>
    <row r="2272" spans="1:5" x14ac:dyDescent="0.25">
      <c r="A2272">
        <f t="shared" si="35"/>
        <v>9900059.1600000001</v>
      </c>
      <c r="B2272">
        <v>99</v>
      </c>
      <c r="C2272">
        <v>59.16</v>
      </c>
      <c r="D2272">
        <v>1.2657055854797401</v>
      </c>
      <c r="E2272">
        <v>6781</v>
      </c>
    </row>
    <row r="2273" spans="1:5" x14ac:dyDescent="0.25">
      <c r="A2273">
        <f t="shared" si="35"/>
        <v>9900059.1699999999</v>
      </c>
      <c r="B2273">
        <v>99</v>
      </c>
      <c r="C2273">
        <v>59.17</v>
      </c>
      <c r="D2273">
        <v>1.2975865602493299</v>
      </c>
      <c r="E2273">
        <v>4217</v>
      </c>
    </row>
    <row r="2274" spans="1:5" x14ac:dyDescent="0.25">
      <c r="A2274">
        <f t="shared" si="35"/>
        <v>9900059.1799999997</v>
      </c>
      <c r="B2274">
        <v>99</v>
      </c>
      <c r="C2274">
        <v>59.18</v>
      </c>
      <c r="D2274">
        <v>1.0589344501495399</v>
      </c>
      <c r="E2274">
        <v>2650</v>
      </c>
    </row>
    <row r="2275" spans="1:5" x14ac:dyDescent="0.25">
      <c r="A2275">
        <f t="shared" si="35"/>
        <v>9900059.1899999995</v>
      </c>
      <c r="B2275">
        <v>99</v>
      </c>
      <c r="C2275">
        <v>59.19</v>
      </c>
      <c r="D2275">
        <v>1.2427287101745601</v>
      </c>
      <c r="E2275">
        <v>11977</v>
      </c>
    </row>
    <row r="2276" spans="1:5" x14ac:dyDescent="0.25">
      <c r="A2276">
        <f t="shared" si="35"/>
        <v>9900059.2100000009</v>
      </c>
      <c r="B2276">
        <v>99</v>
      </c>
      <c r="C2276">
        <v>59.21</v>
      </c>
      <c r="D2276">
        <v>1.1209069490432699</v>
      </c>
      <c r="E2276">
        <v>7948</v>
      </c>
    </row>
    <row r="2277" spans="1:5" x14ac:dyDescent="0.25">
      <c r="A2277">
        <f t="shared" si="35"/>
        <v>9900059.2200000007</v>
      </c>
      <c r="B2277">
        <v>99</v>
      </c>
      <c r="C2277">
        <v>59.22</v>
      </c>
      <c r="D2277">
        <v>1.0918889045715301</v>
      </c>
      <c r="E2277">
        <v>5059</v>
      </c>
    </row>
    <row r="2278" spans="1:5" x14ac:dyDescent="0.25">
      <c r="A2278">
        <f t="shared" si="35"/>
        <v>9900059.2300000004</v>
      </c>
      <c r="B2278">
        <v>99</v>
      </c>
      <c r="C2278">
        <v>59.23</v>
      </c>
      <c r="D2278">
        <v>0.96780002117157005</v>
      </c>
      <c r="E2278">
        <v>3440</v>
      </c>
    </row>
    <row r="2279" spans="1:5" x14ac:dyDescent="0.25">
      <c r="A2279">
        <f t="shared" si="35"/>
        <v>9900059.2400000002</v>
      </c>
      <c r="B2279">
        <v>99</v>
      </c>
      <c r="C2279">
        <v>59.24</v>
      </c>
      <c r="D2279">
        <v>1.14474177360535</v>
      </c>
      <c r="E2279">
        <v>8300</v>
      </c>
    </row>
    <row r="2280" spans="1:5" x14ac:dyDescent="0.25">
      <c r="A2280">
        <f t="shared" si="35"/>
        <v>9900059.25</v>
      </c>
      <c r="B2280">
        <v>99</v>
      </c>
      <c r="C2280">
        <v>59.25</v>
      </c>
      <c r="D2280">
        <v>0.90134412050247203</v>
      </c>
      <c r="E2280">
        <v>5569</v>
      </c>
    </row>
    <row r="2281" spans="1:5" x14ac:dyDescent="0.25">
      <c r="A2281">
        <f t="shared" si="35"/>
        <v>9900059.2599999998</v>
      </c>
      <c r="B2281">
        <v>99</v>
      </c>
      <c r="C2281">
        <v>59.26</v>
      </c>
      <c r="D2281">
        <v>1.0537092685699501</v>
      </c>
      <c r="E2281">
        <v>3920</v>
      </c>
    </row>
    <row r="2282" spans="1:5" x14ac:dyDescent="0.25">
      <c r="A2282">
        <f t="shared" si="35"/>
        <v>9900059.2799999993</v>
      </c>
      <c r="B2282">
        <v>99</v>
      </c>
      <c r="C2282">
        <v>59.28</v>
      </c>
      <c r="D2282">
        <v>1.0143966674804701</v>
      </c>
      <c r="E2282">
        <v>6923</v>
      </c>
    </row>
    <row r="2283" spans="1:5" x14ac:dyDescent="0.25">
      <c r="A2283">
        <f t="shared" si="35"/>
        <v>9900059.2899999991</v>
      </c>
      <c r="B2283">
        <v>99</v>
      </c>
      <c r="C2283">
        <v>59.29</v>
      </c>
      <c r="D2283">
        <v>1.0805958509445199</v>
      </c>
      <c r="E2283">
        <v>4582</v>
      </c>
    </row>
    <row r="2284" spans="1:5" x14ac:dyDescent="0.25">
      <c r="A2284">
        <f t="shared" si="35"/>
        <v>9900059.3000000007</v>
      </c>
      <c r="B2284">
        <v>99</v>
      </c>
      <c r="C2284">
        <v>59.3</v>
      </c>
      <c r="D2284">
        <v>0.83094829320907604</v>
      </c>
      <c r="E2284">
        <v>3691</v>
      </c>
    </row>
    <row r="2285" spans="1:5" x14ac:dyDescent="0.25">
      <c r="A2285">
        <f t="shared" si="35"/>
        <v>9900059.3100000005</v>
      </c>
      <c r="B2285">
        <v>99</v>
      </c>
      <c r="C2285">
        <v>59.31</v>
      </c>
      <c r="D2285">
        <v>0.97741365432739302</v>
      </c>
      <c r="E2285">
        <v>2993</v>
      </c>
    </row>
    <row r="2286" spans="1:5" x14ac:dyDescent="0.25">
      <c r="A2286">
        <f t="shared" si="35"/>
        <v>9900059.3200000003</v>
      </c>
      <c r="B2286">
        <v>99</v>
      </c>
      <c r="C2286">
        <v>59.32</v>
      </c>
      <c r="D2286">
        <v>0.88652104139328003</v>
      </c>
      <c r="E2286">
        <v>6562</v>
      </c>
    </row>
    <row r="2287" spans="1:5" x14ac:dyDescent="0.25">
      <c r="A2287">
        <f t="shared" si="35"/>
        <v>9900060.0199999996</v>
      </c>
      <c r="B2287">
        <v>99</v>
      </c>
      <c r="C2287">
        <v>60.02</v>
      </c>
      <c r="D2287">
        <v>1.0729624032974201</v>
      </c>
      <c r="E2287">
        <v>5980</v>
      </c>
    </row>
    <row r="2288" spans="1:5" x14ac:dyDescent="0.25">
      <c r="A2288">
        <f t="shared" si="35"/>
        <v>9900060.0299999993</v>
      </c>
      <c r="B2288">
        <v>99</v>
      </c>
      <c r="C2288">
        <v>60.03</v>
      </c>
      <c r="D2288">
        <v>1.0422264337539699</v>
      </c>
      <c r="E2288">
        <v>7292</v>
      </c>
    </row>
    <row r="2289" spans="1:5" x14ac:dyDescent="0.25">
      <c r="A2289">
        <f t="shared" si="35"/>
        <v>9900060.0500000007</v>
      </c>
      <c r="B2289">
        <v>99</v>
      </c>
      <c r="C2289">
        <v>60.05</v>
      </c>
      <c r="D2289">
        <v>0.91845536231994596</v>
      </c>
      <c r="E2289">
        <v>4213</v>
      </c>
    </row>
    <row r="2290" spans="1:5" x14ac:dyDescent="0.25">
      <c r="A2290">
        <f t="shared" si="35"/>
        <v>9900060.0600000005</v>
      </c>
      <c r="B2290">
        <v>99</v>
      </c>
      <c r="C2290">
        <v>60.06</v>
      </c>
      <c r="D2290">
        <v>1.0037419795989999</v>
      </c>
      <c r="E2290">
        <v>2780</v>
      </c>
    </row>
    <row r="2291" spans="1:5" x14ac:dyDescent="0.25">
      <c r="A2291">
        <f t="shared" si="35"/>
        <v>9900060.0700000003</v>
      </c>
      <c r="B2291">
        <v>99</v>
      </c>
      <c r="C2291">
        <v>60.07</v>
      </c>
      <c r="D2291">
        <v>0.941053986549377</v>
      </c>
      <c r="E2291">
        <v>3610</v>
      </c>
    </row>
    <row r="2292" spans="1:5" x14ac:dyDescent="0.25">
      <c r="A2292">
        <f t="shared" si="35"/>
        <v>9900060.0800000001</v>
      </c>
      <c r="B2292">
        <v>99</v>
      </c>
      <c r="C2292">
        <v>60.08</v>
      </c>
      <c r="D2292">
        <v>1.16485619544983</v>
      </c>
      <c r="E2292">
        <v>2323</v>
      </c>
    </row>
    <row r="2293" spans="1:5" x14ac:dyDescent="0.25">
      <c r="A2293">
        <f t="shared" si="35"/>
        <v>9900061</v>
      </c>
      <c r="B2293">
        <v>99</v>
      </c>
      <c r="C2293">
        <v>61</v>
      </c>
      <c r="D2293">
        <v>0.73134952783584595</v>
      </c>
      <c r="E2293">
        <v>4696</v>
      </c>
    </row>
    <row r="2294" spans="1:5" x14ac:dyDescent="0.25">
      <c r="A2294">
        <f t="shared" si="35"/>
        <v>9900062.0099999998</v>
      </c>
      <c r="B2294">
        <v>99</v>
      </c>
      <c r="C2294">
        <v>62.01</v>
      </c>
      <c r="D2294">
        <v>0.87855976819992099</v>
      </c>
      <c r="E2294">
        <v>4860</v>
      </c>
    </row>
    <row r="2295" spans="1:5" x14ac:dyDescent="0.25">
      <c r="A2295">
        <f t="shared" si="35"/>
        <v>9900062.0199999996</v>
      </c>
      <c r="B2295">
        <v>99</v>
      </c>
      <c r="C2295">
        <v>62.02</v>
      </c>
      <c r="D2295">
        <v>0.97422516345977805</v>
      </c>
      <c r="E2295">
        <v>1688</v>
      </c>
    </row>
    <row r="2296" spans="1:5" x14ac:dyDescent="0.25">
      <c r="A2296">
        <f t="shared" si="35"/>
        <v>9900062.0299999993</v>
      </c>
      <c r="B2296">
        <v>99</v>
      </c>
      <c r="C2296">
        <v>62.03</v>
      </c>
      <c r="D2296">
        <v>0.82960343360900901</v>
      </c>
      <c r="E2296">
        <v>2179</v>
      </c>
    </row>
    <row r="2297" spans="1:5" x14ac:dyDescent="0.25">
      <c r="A2297">
        <f t="shared" si="35"/>
        <v>9900063</v>
      </c>
      <c r="B2297">
        <v>99</v>
      </c>
      <c r="C2297">
        <v>63</v>
      </c>
      <c r="D2297">
        <v>1.0757981538772601</v>
      </c>
      <c r="E2297">
        <v>5672</v>
      </c>
    </row>
    <row r="2298" spans="1:5" x14ac:dyDescent="0.25">
      <c r="A2298">
        <f t="shared" si="35"/>
        <v>9900064.0099999998</v>
      </c>
      <c r="B2298">
        <v>99</v>
      </c>
      <c r="C2298">
        <v>64.010000000000005</v>
      </c>
      <c r="D2298">
        <v>1.2190809249877901</v>
      </c>
      <c r="E2298">
        <v>2205</v>
      </c>
    </row>
    <row r="2299" spans="1:5" x14ac:dyDescent="0.25">
      <c r="A2299">
        <f t="shared" si="35"/>
        <v>9900064.0199999996</v>
      </c>
      <c r="B2299">
        <v>99</v>
      </c>
      <c r="C2299">
        <v>64.02</v>
      </c>
      <c r="D2299">
        <v>1.05159246921539</v>
      </c>
      <c r="E2299">
        <v>4285</v>
      </c>
    </row>
    <row r="2300" spans="1:5" x14ac:dyDescent="0.25">
      <c r="A2300">
        <f t="shared" si="35"/>
        <v>9900065.0099999998</v>
      </c>
      <c r="B2300">
        <v>99</v>
      </c>
      <c r="C2300">
        <v>65.010000000000005</v>
      </c>
      <c r="D2300">
        <v>0.89591234922409102</v>
      </c>
      <c r="E2300">
        <v>1422</v>
      </c>
    </row>
    <row r="2301" spans="1:5" x14ac:dyDescent="0.25">
      <c r="A2301">
        <f t="shared" si="35"/>
        <v>9900065.0199999996</v>
      </c>
      <c r="B2301">
        <v>99</v>
      </c>
      <c r="C2301">
        <v>65.02</v>
      </c>
      <c r="D2301">
        <v>0.84500432014465299</v>
      </c>
      <c r="E2301">
        <v>2943</v>
      </c>
    </row>
    <row r="2302" spans="1:5" x14ac:dyDescent="0.25">
      <c r="A2302">
        <f t="shared" si="35"/>
        <v>9900066.0199999996</v>
      </c>
      <c r="B2302">
        <v>99</v>
      </c>
      <c r="C2302">
        <v>66.02</v>
      </c>
      <c r="D2302">
        <v>1.3316011428832999</v>
      </c>
      <c r="E2302">
        <v>4083</v>
      </c>
    </row>
    <row r="2303" spans="1:5" x14ac:dyDescent="0.25">
      <c r="A2303">
        <f t="shared" si="35"/>
        <v>9900066.0299999993</v>
      </c>
      <c r="B2303">
        <v>99</v>
      </c>
      <c r="C2303">
        <v>66.03</v>
      </c>
      <c r="D2303">
        <v>1.0262931585311901</v>
      </c>
      <c r="E2303">
        <v>4151</v>
      </c>
    </row>
    <row r="2304" spans="1:5" x14ac:dyDescent="0.25">
      <c r="A2304">
        <f t="shared" si="35"/>
        <v>9900066.0399999991</v>
      </c>
      <c r="B2304">
        <v>99</v>
      </c>
      <c r="C2304">
        <v>66.040000000000006</v>
      </c>
      <c r="D2304">
        <v>1.0507075786590601</v>
      </c>
      <c r="E2304">
        <v>5525</v>
      </c>
    </row>
    <row r="2305" spans="1:5" x14ac:dyDescent="0.25">
      <c r="A2305">
        <f t="shared" si="35"/>
        <v>9900066.0500000007</v>
      </c>
      <c r="B2305">
        <v>99</v>
      </c>
      <c r="C2305">
        <v>66.05</v>
      </c>
      <c r="D2305">
        <v>1.0359412431716899</v>
      </c>
      <c r="E2305">
        <v>5314</v>
      </c>
    </row>
    <row r="2306" spans="1:5" x14ac:dyDescent="0.25">
      <c r="A2306">
        <f t="shared" si="35"/>
        <v>9900067</v>
      </c>
      <c r="B2306">
        <v>99</v>
      </c>
      <c r="C2306">
        <v>67</v>
      </c>
      <c r="D2306">
        <v>0.841261386871338</v>
      </c>
      <c r="E2306">
        <v>2360</v>
      </c>
    </row>
    <row r="2307" spans="1:5" x14ac:dyDescent="0.25">
      <c r="A2307">
        <f t="shared" ref="A2307:A2370" si="36">B2307*100000+C2307</f>
        <v>9900068.0099999998</v>
      </c>
      <c r="B2307">
        <v>99</v>
      </c>
      <c r="C2307">
        <v>68.010000000000005</v>
      </c>
      <c r="D2307">
        <v>0.80485439300537098</v>
      </c>
      <c r="E2307">
        <v>4756</v>
      </c>
    </row>
    <row r="2308" spans="1:5" x14ac:dyDescent="0.25">
      <c r="A2308">
        <f t="shared" si="36"/>
        <v>9900068.0199999996</v>
      </c>
      <c r="B2308">
        <v>99</v>
      </c>
      <c r="C2308">
        <v>68.02</v>
      </c>
      <c r="D2308">
        <v>0.88637793064117398</v>
      </c>
      <c r="E2308">
        <v>3396</v>
      </c>
    </row>
    <row r="2309" spans="1:5" x14ac:dyDescent="0.25">
      <c r="A2309">
        <f t="shared" si="36"/>
        <v>9900069.0299999993</v>
      </c>
      <c r="B2309">
        <v>99</v>
      </c>
      <c r="C2309">
        <v>69.03</v>
      </c>
      <c r="D2309">
        <v>0.92267346382141102</v>
      </c>
      <c r="E2309">
        <v>4913</v>
      </c>
    </row>
    <row r="2310" spans="1:5" x14ac:dyDescent="0.25">
      <c r="A2310">
        <f t="shared" si="36"/>
        <v>9900069.0500000007</v>
      </c>
      <c r="B2310">
        <v>99</v>
      </c>
      <c r="C2310">
        <v>69.05</v>
      </c>
      <c r="D2310">
        <v>1.0885750055313099</v>
      </c>
      <c r="E2310">
        <v>7177</v>
      </c>
    </row>
    <row r="2311" spans="1:5" x14ac:dyDescent="0.25">
      <c r="A2311">
        <f t="shared" si="36"/>
        <v>9900069.0600000005</v>
      </c>
      <c r="B2311">
        <v>99</v>
      </c>
      <c r="C2311">
        <v>69.06</v>
      </c>
      <c r="D2311">
        <v>0.96954488754272505</v>
      </c>
      <c r="E2311">
        <v>4387</v>
      </c>
    </row>
    <row r="2312" spans="1:5" x14ac:dyDescent="0.25">
      <c r="A2312">
        <f t="shared" si="36"/>
        <v>9900069.0700000003</v>
      </c>
      <c r="B2312">
        <v>99</v>
      </c>
      <c r="C2312">
        <v>69.069999999999993</v>
      </c>
      <c r="D2312">
        <v>1.05828320980072</v>
      </c>
      <c r="E2312">
        <v>3053</v>
      </c>
    </row>
    <row r="2313" spans="1:5" x14ac:dyDescent="0.25">
      <c r="A2313">
        <f t="shared" si="36"/>
        <v>9900069.0800000001</v>
      </c>
      <c r="B2313">
        <v>99</v>
      </c>
      <c r="C2313">
        <v>69.08</v>
      </c>
      <c r="D2313">
        <v>0.97625696659088101</v>
      </c>
      <c r="E2313">
        <v>5037</v>
      </c>
    </row>
    <row r="2314" spans="1:5" x14ac:dyDescent="0.25">
      <c r="A2314">
        <f t="shared" si="36"/>
        <v>9900070.0199999996</v>
      </c>
      <c r="B2314">
        <v>99</v>
      </c>
      <c r="C2314">
        <v>70.02</v>
      </c>
      <c r="D2314">
        <v>1.1787850856780999</v>
      </c>
      <c r="E2314">
        <v>3609</v>
      </c>
    </row>
    <row r="2315" spans="1:5" x14ac:dyDescent="0.25">
      <c r="A2315">
        <f t="shared" si="36"/>
        <v>9900070.0299999993</v>
      </c>
      <c r="B2315">
        <v>99</v>
      </c>
      <c r="C2315">
        <v>70.03</v>
      </c>
      <c r="D2315">
        <v>1.2840142250061</v>
      </c>
      <c r="E2315">
        <v>4606</v>
      </c>
    </row>
    <row r="2316" spans="1:5" x14ac:dyDescent="0.25">
      <c r="A2316">
        <f t="shared" si="36"/>
        <v>9900070.0500000007</v>
      </c>
      <c r="B2316">
        <v>99</v>
      </c>
      <c r="C2316">
        <v>70.05</v>
      </c>
      <c r="D2316">
        <v>1.6137549877166699</v>
      </c>
      <c r="E2316">
        <v>3547</v>
      </c>
    </row>
    <row r="2317" spans="1:5" x14ac:dyDescent="0.25">
      <c r="A2317">
        <f t="shared" si="36"/>
        <v>9900070.0600000005</v>
      </c>
      <c r="B2317">
        <v>99</v>
      </c>
      <c r="C2317">
        <v>70.06</v>
      </c>
      <c r="D2317">
        <v>1.3594844341278101</v>
      </c>
      <c r="E2317">
        <v>4035</v>
      </c>
    </row>
    <row r="2318" spans="1:5" x14ac:dyDescent="0.25">
      <c r="A2318">
        <f t="shared" si="36"/>
        <v>9900070.0700000003</v>
      </c>
      <c r="B2318">
        <v>99</v>
      </c>
      <c r="C2318">
        <v>70.069999999999993</v>
      </c>
      <c r="D2318">
        <v>1.6249649524688701</v>
      </c>
      <c r="E2318">
        <v>3842</v>
      </c>
    </row>
    <row r="2319" spans="1:5" x14ac:dyDescent="0.25">
      <c r="A2319">
        <f t="shared" si="36"/>
        <v>9900070.0800000001</v>
      </c>
      <c r="B2319">
        <v>99</v>
      </c>
      <c r="C2319">
        <v>70.08</v>
      </c>
      <c r="D2319">
        <v>1.60926520824432</v>
      </c>
      <c r="E2319">
        <v>4836</v>
      </c>
    </row>
    <row r="2320" spans="1:5" x14ac:dyDescent="0.25">
      <c r="A2320">
        <f t="shared" si="36"/>
        <v>9900070.0899999999</v>
      </c>
      <c r="B2320">
        <v>99</v>
      </c>
      <c r="C2320">
        <v>70.09</v>
      </c>
      <c r="D2320">
        <v>1.39284360408783</v>
      </c>
      <c r="E2320">
        <v>3728</v>
      </c>
    </row>
    <row r="2321" spans="1:5" x14ac:dyDescent="0.25">
      <c r="A2321">
        <f t="shared" si="36"/>
        <v>9900072.0099999998</v>
      </c>
      <c r="B2321">
        <v>99</v>
      </c>
      <c r="C2321">
        <v>72.010000000000005</v>
      </c>
      <c r="D2321">
        <v>1.0399986505508401</v>
      </c>
      <c r="E2321">
        <v>6390</v>
      </c>
    </row>
    <row r="2322" spans="1:5" x14ac:dyDescent="0.25">
      <c r="A2322">
        <f t="shared" si="36"/>
        <v>9900072.0199999996</v>
      </c>
      <c r="B2322">
        <v>99</v>
      </c>
      <c r="C2322">
        <v>72.02</v>
      </c>
      <c r="D2322">
        <v>1.0475338697433501</v>
      </c>
      <c r="E2322">
        <v>4094</v>
      </c>
    </row>
    <row r="2323" spans="1:5" x14ac:dyDescent="0.25">
      <c r="A2323">
        <f t="shared" si="36"/>
        <v>9900072.0299999993</v>
      </c>
      <c r="B2323">
        <v>99</v>
      </c>
      <c r="C2323">
        <v>72.03</v>
      </c>
      <c r="D2323">
        <v>0.89001274108886697</v>
      </c>
      <c r="E2323">
        <v>4891</v>
      </c>
    </row>
    <row r="2324" spans="1:5" x14ac:dyDescent="0.25">
      <c r="A2324">
        <f t="shared" si="36"/>
        <v>9900073.0099999998</v>
      </c>
      <c r="B2324">
        <v>99</v>
      </c>
      <c r="C2324">
        <v>73.010000000000005</v>
      </c>
      <c r="D2324">
        <v>1.05307269096375</v>
      </c>
      <c r="E2324">
        <v>3768</v>
      </c>
    </row>
    <row r="2325" spans="1:5" x14ac:dyDescent="0.25">
      <c r="A2325">
        <f t="shared" si="36"/>
        <v>9900073.0199999996</v>
      </c>
      <c r="B2325">
        <v>99</v>
      </c>
      <c r="C2325">
        <v>73.02</v>
      </c>
      <c r="D2325">
        <v>1.0643453598022501</v>
      </c>
      <c r="E2325">
        <v>5192</v>
      </c>
    </row>
    <row r="2326" spans="1:5" x14ac:dyDescent="0.25">
      <c r="A2326">
        <f t="shared" si="36"/>
        <v>9900074.0099999998</v>
      </c>
      <c r="B2326">
        <v>99</v>
      </c>
      <c r="C2326">
        <v>74.010000000000005</v>
      </c>
      <c r="D2326">
        <v>1.14729499816895</v>
      </c>
      <c r="E2326">
        <v>2046</v>
      </c>
    </row>
    <row r="2327" spans="1:5" x14ac:dyDescent="0.25">
      <c r="A2327">
        <f t="shared" si="36"/>
        <v>9900074.0199999996</v>
      </c>
      <c r="B2327">
        <v>99</v>
      </c>
      <c r="C2327">
        <v>74.02</v>
      </c>
      <c r="D2327">
        <v>1.30102097988129</v>
      </c>
      <c r="E2327">
        <v>1621</v>
      </c>
    </row>
    <row r="2328" spans="1:5" x14ac:dyDescent="0.25">
      <c r="A2328">
        <f t="shared" si="36"/>
        <v>9900074.0299999993</v>
      </c>
      <c r="B2328">
        <v>99</v>
      </c>
      <c r="C2328">
        <v>74.03</v>
      </c>
      <c r="D2328">
        <v>1.2604185342788701</v>
      </c>
      <c r="E2328">
        <v>4014</v>
      </c>
    </row>
    <row r="2329" spans="1:5" x14ac:dyDescent="0.25">
      <c r="A2329">
        <f t="shared" si="36"/>
        <v>9900074.0399999991</v>
      </c>
      <c r="B2329">
        <v>99</v>
      </c>
      <c r="C2329">
        <v>74.040000000000006</v>
      </c>
      <c r="D2329">
        <v>1.2163391113281199</v>
      </c>
      <c r="E2329">
        <v>2927</v>
      </c>
    </row>
    <row r="2330" spans="1:5" x14ac:dyDescent="0.25">
      <c r="A2330">
        <f t="shared" si="36"/>
        <v>9900074.0500000007</v>
      </c>
      <c r="B2330">
        <v>99</v>
      </c>
      <c r="C2330">
        <v>74.05</v>
      </c>
      <c r="D2330">
        <v>1.39647912979126</v>
      </c>
      <c r="E2330">
        <v>861</v>
      </c>
    </row>
    <row r="2331" spans="1:5" x14ac:dyDescent="0.25">
      <c r="A2331">
        <f t="shared" si="36"/>
        <v>9900074.0600000005</v>
      </c>
      <c r="B2331">
        <v>99</v>
      </c>
      <c r="C2331">
        <v>74.06</v>
      </c>
      <c r="D2331">
        <v>1.12203168869019</v>
      </c>
      <c r="E2331">
        <v>3440</v>
      </c>
    </row>
    <row r="2332" spans="1:5" x14ac:dyDescent="0.25">
      <c r="A2332">
        <f t="shared" si="36"/>
        <v>9900075.0099999998</v>
      </c>
      <c r="B2332">
        <v>99</v>
      </c>
      <c r="C2332">
        <v>75.010000000000005</v>
      </c>
      <c r="D2332">
        <v>1.0492184162139899</v>
      </c>
      <c r="E2332">
        <v>3021</v>
      </c>
    </row>
    <row r="2333" spans="1:5" x14ac:dyDescent="0.25">
      <c r="A2333">
        <f t="shared" si="36"/>
        <v>9900075.0299999993</v>
      </c>
      <c r="B2333">
        <v>99</v>
      </c>
      <c r="C2333">
        <v>75.03</v>
      </c>
      <c r="D2333">
        <v>1.1338958740234399</v>
      </c>
      <c r="E2333">
        <v>4841</v>
      </c>
    </row>
    <row r="2334" spans="1:5" x14ac:dyDescent="0.25">
      <c r="A2334">
        <f t="shared" si="36"/>
        <v>9900076.0199999996</v>
      </c>
      <c r="B2334">
        <v>99</v>
      </c>
      <c r="C2334">
        <v>76.02</v>
      </c>
      <c r="D2334">
        <v>0.95358377695083596</v>
      </c>
      <c r="E2334">
        <v>4254</v>
      </c>
    </row>
    <row r="2335" spans="1:5" x14ac:dyDescent="0.25">
      <c r="A2335">
        <f t="shared" si="36"/>
        <v>9900076.0299999993</v>
      </c>
      <c r="B2335">
        <v>99</v>
      </c>
      <c r="C2335">
        <v>76.03</v>
      </c>
      <c r="D2335">
        <v>1.25468289852142</v>
      </c>
      <c r="E2335">
        <v>2359</v>
      </c>
    </row>
    <row r="2336" spans="1:5" x14ac:dyDescent="0.25">
      <c r="A2336">
        <f t="shared" si="36"/>
        <v>9900076.0399999991</v>
      </c>
      <c r="B2336">
        <v>99</v>
      </c>
      <c r="C2336">
        <v>76.040000000000006</v>
      </c>
      <c r="D2336">
        <v>1.30622339248657</v>
      </c>
      <c r="E2336">
        <v>6894</v>
      </c>
    </row>
    <row r="2337" spans="1:5" x14ac:dyDescent="0.25">
      <c r="A2337">
        <f t="shared" si="36"/>
        <v>9900076.0500000007</v>
      </c>
      <c r="B2337">
        <v>99</v>
      </c>
      <c r="C2337">
        <v>76.05</v>
      </c>
      <c r="D2337">
        <v>1.3220812082290601</v>
      </c>
      <c r="E2337">
        <v>4352</v>
      </c>
    </row>
    <row r="2338" spans="1:5" x14ac:dyDescent="0.25">
      <c r="A2338">
        <f t="shared" si="36"/>
        <v>9900076.0700000003</v>
      </c>
      <c r="B2338">
        <v>99</v>
      </c>
      <c r="C2338">
        <v>76.069999999999993</v>
      </c>
      <c r="D2338">
        <v>1.1218681335449201</v>
      </c>
      <c r="E2338">
        <v>5828</v>
      </c>
    </row>
    <row r="2339" spans="1:5" x14ac:dyDescent="0.25">
      <c r="A2339">
        <f t="shared" si="36"/>
        <v>9900076.0999999996</v>
      </c>
      <c r="B2339">
        <v>99</v>
      </c>
      <c r="C2339">
        <v>76.099999999999994</v>
      </c>
      <c r="D2339">
        <v>1.3101098537445099</v>
      </c>
      <c r="E2339">
        <v>4289</v>
      </c>
    </row>
    <row r="2340" spans="1:5" x14ac:dyDescent="0.25">
      <c r="A2340">
        <f t="shared" si="36"/>
        <v>9900076.1099999994</v>
      </c>
      <c r="B2340">
        <v>99</v>
      </c>
      <c r="C2340">
        <v>76.11</v>
      </c>
      <c r="D2340">
        <v>1.1929363012313801</v>
      </c>
      <c r="E2340">
        <v>5212</v>
      </c>
    </row>
    <row r="2341" spans="1:5" x14ac:dyDescent="0.25">
      <c r="A2341">
        <f t="shared" si="36"/>
        <v>9900076.1199999992</v>
      </c>
      <c r="B2341">
        <v>99</v>
      </c>
      <c r="C2341">
        <v>76.12</v>
      </c>
      <c r="D2341">
        <v>1.1273820400237999</v>
      </c>
      <c r="E2341">
        <v>5268</v>
      </c>
    </row>
    <row r="2342" spans="1:5" x14ac:dyDescent="0.25">
      <c r="A2342">
        <f t="shared" si="36"/>
        <v>9900076.1300000008</v>
      </c>
      <c r="B2342">
        <v>99</v>
      </c>
      <c r="C2342">
        <v>76.13</v>
      </c>
      <c r="D2342">
        <v>1.0026992559432999</v>
      </c>
      <c r="E2342">
        <v>3623</v>
      </c>
    </row>
    <row r="2343" spans="1:5" x14ac:dyDescent="0.25">
      <c r="A2343">
        <f t="shared" si="36"/>
        <v>9900076.1400000006</v>
      </c>
      <c r="B2343">
        <v>99</v>
      </c>
      <c r="C2343">
        <v>76.14</v>
      </c>
      <c r="D2343">
        <v>1.15359127521515</v>
      </c>
      <c r="E2343">
        <v>3596</v>
      </c>
    </row>
    <row r="2344" spans="1:5" x14ac:dyDescent="0.25">
      <c r="A2344">
        <f t="shared" si="36"/>
        <v>9900076.1500000004</v>
      </c>
      <c r="B2344">
        <v>99</v>
      </c>
      <c r="C2344">
        <v>76.150000000000006</v>
      </c>
      <c r="D2344">
        <v>1.0288276672363299</v>
      </c>
      <c r="E2344">
        <v>3728</v>
      </c>
    </row>
    <row r="2345" spans="1:5" x14ac:dyDescent="0.25">
      <c r="A2345">
        <f t="shared" si="36"/>
        <v>9900076.1600000001</v>
      </c>
      <c r="B2345">
        <v>99</v>
      </c>
      <c r="C2345">
        <v>76.16</v>
      </c>
      <c r="D2345">
        <v>1.10384738445282</v>
      </c>
      <c r="E2345">
        <v>3180</v>
      </c>
    </row>
    <row r="2346" spans="1:5" x14ac:dyDescent="0.25">
      <c r="A2346">
        <f t="shared" si="36"/>
        <v>9900077.0500000007</v>
      </c>
      <c r="B2346">
        <v>99</v>
      </c>
      <c r="C2346">
        <v>77.05</v>
      </c>
      <c r="D2346">
        <v>1.25874543190002</v>
      </c>
      <c r="E2346">
        <v>4161</v>
      </c>
    </row>
    <row r="2347" spans="1:5" x14ac:dyDescent="0.25">
      <c r="A2347">
        <f t="shared" si="36"/>
        <v>9900077.0800000001</v>
      </c>
      <c r="B2347">
        <v>99</v>
      </c>
      <c r="C2347">
        <v>77.08</v>
      </c>
      <c r="D2347">
        <v>1.1531219482421899</v>
      </c>
      <c r="E2347">
        <v>7660</v>
      </c>
    </row>
    <row r="2348" spans="1:5" x14ac:dyDescent="0.25">
      <c r="A2348">
        <f t="shared" si="36"/>
        <v>9900077.0899999999</v>
      </c>
      <c r="B2348">
        <v>99</v>
      </c>
      <c r="C2348">
        <v>77.09</v>
      </c>
      <c r="D2348">
        <v>1.3070597648620601</v>
      </c>
      <c r="E2348">
        <v>10973</v>
      </c>
    </row>
    <row r="2349" spans="1:5" x14ac:dyDescent="0.25">
      <c r="A2349">
        <f t="shared" si="36"/>
        <v>9900077.0999999996</v>
      </c>
      <c r="B2349">
        <v>99</v>
      </c>
      <c r="C2349">
        <v>77.099999999999994</v>
      </c>
      <c r="D2349">
        <v>1.2011559009552</v>
      </c>
      <c r="E2349">
        <v>4741</v>
      </c>
    </row>
    <row r="2350" spans="1:5" x14ac:dyDescent="0.25">
      <c r="A2350">
        <f t="shared" si="36"/>
        <v>9900077.1099999994</v>
      </c>
      <c r="B2350">
        <v>99</v>
      </c>
      <c r="C2350">
        <v>77.11</v>
      </c>
      <c r="D2350">
        <v>1.2149517536163299</v>
      </c>
      <c r="E2350">
        <v>10813</v>
      </c>
    </row>
    <row r="2351" spans="1:5" x14ac:dyDescent="0.25">
      <c r="A2351">
        <f t="shared" si="36"/>
        <v>9900077.1300000008</v>
      </c>
      <c r="B2351">
        <v>99</v>
      </c>
      <c r="C2351">
        <v>77.13</v>
      </c>
      <c r="D2351">
        <v>1.52028107643127</v>
      </c>
      <c r="E2351">
        <v>5698</v>
      </c>
    </row>
    <row r="2352" spans="1:5" x14ac:dyDescent="0.25">
      <c r="A2352">
        <f t="shared" si="36"/>
        <v>9900077.1600000001</v>
      </c>
      <c r="B2352">
        <v>99</v>
      </c>
      <c r="C2352">
        <v>77.16</v>
      </c>
      <c r="D2352">
        <v>1.2146087884903001</v>
      </c>
      <c r="E2352">
        <v>4535</v>
      </c>
    </row>
    <row r="2353" spans="1:5" x14ac:dyDescent="0.25">
      <c r="A2353">
        <f t="shared" si="36"/>
        <v>9900077.1699999999</v>
      </c>
      <c r="B2353">
        <v>99</v>
      </c>
      <c r="C2353">
        <v>77.17</v>
      </c>
      <c r="D2353">
        <v>0.85484904050827004</v>
      </c>
      <c r="E2353">
        <v>6352</v>
      </c>
    </row>
    <row r="2354" spans="1:5" x14ac:dyDescent="0.25">
      <c r="A2354">
        <f t="shared" si="36"/>
        <v>9900077.2100000009</v>
      </c>
      <c r="B2354">
        <v>99</v>
      </c>
      <c r="C2354">
        <v>77.209999999999994</v>
      </c>
      <c r="D2354">
        <v>1.4263278245925901</v>
      </c>
      <c r="E2354">
        <v>5096</v>
      </c>
    </row>
    <row r="2355" spans="1:5" x14ac:dyDescent="0.25">
      <c r="A2355">
        <f t="shared" si="36"/>
        <v>9900077.2300000004</v>
      </c>
      <c r="B2355">
        <v>99</v>
      </c>
      <c r="C2355">
        <v>77.23</v>
      </c>
      <c r="D2355">
        <v>1.6253759860992401</v>
      </c>
      <c r="E2355">
        <v>2756</v>
      </c>
    </row>
    <row r="2356" spans="1:5" x14ac:dyDescent="0.25">
      <c r="A2356">
        <f t="shared" si="36"/>
        <v>9900077.2400000002</v>
      </c>
      <c r="B2356">
        <v>99</v>
      </c>
      <c r="C2356">
        <v>77.239999999999995</v>
      </c>
      <c r="D2356">
        <v>1.20411860942841</v>
      </c>
      <c r="E2356">
        <v>5304</v>
      </c>
    </row>
    <row r="2357" spans="1:5" x14ac:dyDescent="0.25">
      <c r="A2357">
        <f t="shared" si="36"/>
        <v>9900077.25</v>
      </c>
      <c r="B2357">
        <v>99</v>
      </c>
      <c r="C2357">
        <v>77.25</v>
      </c>
      <c r="D2357">
        <v>1.2767536640167201</v>
      </c>
      <c r="E2357">
        <v>5577</v>
      </c>
    </row>
    <row r="2358" spans="1:5" x14ac:dyDescent="0.25">
      <c r="A2358">
        <f t="shared" si="36"/>
        <v>9900077.2599999998</v>
      </c>
      <c r="B2358">
        <v>99</v>
      </c>
      <c r="C2358">
        <v>77.260000000000005</v>
      </c>
      <c r="D2358">
        <v>1.1754003763198899</v>
      </c>
      <c r="E2358">
        <v>7333</v>
      </c>
    </row>
    <row r="2359" spans="1:5" x14ac:dyDescent="0.25">
      <c r="A2359">
        <f t="shared" si="36"/>
        <v>9900077.2699999996</v>
      </c>
      <c r="B2359">
        <v>99</v>
      </c>
      <c r="C2359">
        <v>77.27</v>
      </c>
      <c r="D2359">
        <v>1.1680492162704501</v>
      </c>
      <c r="E2359">
        <v>9941</v>
      </c>
    </row>
    <row r="2360" spans="1:5" x14ac:dyDescent="0.25">
      <c r="A2360">
        <f t="shared" si="36"/>
        <v>9900077.2799999993</v>
      </c>
      <c r="B2360">
        <v>99</v>
      </c>
      <c r="C2360">
        <v>77.28</v>
      </c>
      <c r="D2360">
        <v>1.2454833984375</v>
      </c>
      <c r="E2360">
        <v>8511</v>
      </c>
    </row>
    <row r="2361" spans="1:5" x14ac:dyDescent="0.25">
      <c r="A2361">
        <f t="shared" si="36"/>
        <v>9900077.2899999991</v>
      </c>
      <c r="B2361">
        <v>99</v>
      </c>
      <c r="C2361">
        <v>77.290000000000006</v>
      </c>
      <c r="D2361">
        <v>1.29180908203125</v>
      </c>
      <c r="E2361">
        <v>10510</v>
      </c>
    </row>
    <row r="2362" spans="1:5" x14ac:dyDescent="0.25">
      <c r="A2362">
        <f t="shared" si="36"/>
        <v>9900077.3000000007</v>
      </c>
      <c r="B2362">
        <v>99</v>
      </c>
      <c r="C2362">
        <v>77.3</v>
      </c>
      <c r="D2362">
        <v>1.2853629589080799</v>
      </c>
      <c r="E2362">
        <v>6377</v>
      </c>
    </row>
    <row r="2363" spans="1:5" x14ac:dyDescent="0.25">
      <c r="A2363">
        <f t="shared" si="36"/>
        <v>9900077.3100000005</v>
      </c>
      <c r="B2363">
        <v>99</v>
      </c>
      <c r="C2363">
        <v>77.31</v>
      </c>
      <c r="D2363">
        <v>1.21614336967468</v>
      </c>
      <c r="E2363">
        <v>4285</v>
      </c>
    </row>
    <row r="2364" spans="1:5" x14ac:dyDescent="0.25">
      <c r="A2364">
        <f t="shared" si="36"/>
        <v>9900077.3200000003</v>
      </c>
      <c r="B2364">
        <v>99</v>
      </c>
      <c r="C2364">
        <v>77.319999999999993</v>
      </c>
      <c r="D2364">
        <v>1.01317119598389</v>
      </c>
      <c r="E2364">
        <v>4903</v>
      </c>
    </row>
    <row r="2365" spans="1:5" x14ac:dyDescent="0.25">
      <c r="A2365">
        <f t="shared" si="36"/>
        <v>9900077.3300000001</v>
      </c>
      <c r="B2365">
        <v>99</v>
      </c>
      <c r="C2365">
        <v>77.33</v>
      </c>
      <c r="D2365">
        <v>1.1989504098892201</v>
      </c>
      <c r="E2365">
        <v>2796</v>
      </c>
    </row>
    <row r="2366" spans="1:5" x14ac:dyDescent="0.25">
      <c r="A2366">
        <f t="shared" si="36"/>
        <v>9900077.3399999999</v>
      </c>
      <c r="B2366">
        <v>99</v>
      </c>
      <c r="C2366">
        <v>77.34</v>
      </c>
      <c r="D2366">
        <v>1.31062376499176</v>
      </c>
      <c r="E2366">
        <v>2573</v>
      </c>
    </row>
    <row r="2367" spans="1:5" x14ac:dyDescent="0.25">
      <c r="A2367">
        <f t="shared" si="36"/>
        <v>9900077.3499999996</v>
      </c>
      <c r="B2367">
        <v>99</v>
      </c>
      <c r="C2367">
        <v>77.349999999999994</v>
      </c>
      <c r="D2367">
        <v>1.3924912214279199</v>
      </c>
      <c r="E2367">
        <v>5644</v>
      </c>
    </row>
    <row r="2368" spans="1:5" x14ac:dyDescent="0.25">
      <c r="A2368">
        <f t="shared" si="36"/>
        <v>9900077.3599999994</v>
      </c>
      <c r="B2368">
        <v>99</v>
      </c>
      <c r="C2368">
        <v>77.36</v>
      </c>
      <c r="D2368">
        <v>1.1280655860900899</v>
      </c>
      <c r="E2368">
        <v>3653</v>
      </c>
    </row>
    <row r="2369" spans="1:5" x14ac:dyDescent="0.25">
      <c r="A2369">
        <f t="shared" si="36"/>
        <v>9900077.3699999992</v>
      </c>
      <c r="B2369">
        <v>99</v>
      </c>
      <c r="C2369">
        <v>77.37</v>
      </c>
      <c r="D2369">
        <v>0.98756730556488004</v>
      </c>
      <c r="E2369">
        <v>6609</v>
      </c>
    </row>
    <row r="2370" spans="1:5" x14ac:dyDescent="0.25">
      <c r="A2370">
        <f t="shared" si="36"/>
        <v>9900077.3800000008</v>
      </c>
      <c r="B2370">
        <v>99</v>
      </c>
      <c r="C2370">
        <v>77.38</v>
      </c>
      <c r="D2370">
        <v>1.0542509555816699</v>
      </c>
      <c r="E2370">
        <v>4125</v>
      </c>
    </row>
    <row r="2371" spans="1:5" x14ac:dyDescent="0.25">
      <c r="A2371">
        <f t="shared" ref="A2371:A2434" si="37">B2371*100000+C2371</f>
        <v>9900077.3900000006</v>
      </c>
      <c r="B2371">
        <v>99</v>
      </c>
      <c r="C2371">
        <v>77.39</v>
      </c>
      <c r="D2371">
        <v>1.0458513498306301</v>
      </c>
      <c r="E2371">
        <v>2394</v>
      </c>
    </row>
    <row r="2372" spans="1:5" x14ac:dyDescent="0.25">
      <c r="A2372">
        <f t="shared" si="37"/>
        <v>9900077.4000000004</v>
      </c>
      <c r="B2372">
        <v>99</v>
      </c>
      <c r="C2372">
        <v>77.400000000000006</v>
      </c>
      <c r="D2372">
        <v>0.92867708206176802</v>
      </c>
      <c r="E2372">
        <v>4672</v>
      </c>
    </row>
    <row r="2373" spans="1:5" x14ac:dyDescent="0.25">
      <c r="A2373">
        <f t="shared" si="37"/>
        <v>9900077.4100000001</v>
      </c>
      <c r="B2373">
        <v>99</v>
      </c>
      <c r="C2373">
        <v>77.41</v>
      </c>
      <c r="D2373">
        <v>1.0225156545639</v>
      </c>
      <c r="E2373">
        <v>4338</v>
      </c>
    </row>
    <row r="2374" spans="1:5" x14ac:dyDescent="0.25">
      <c r="A2374">
        <f t="shared" si="37"/>
        <v>9900077.4199999999</v>
      </c>
      <c r="B2374">
        <v>99</v>
      </c>
      <c r="C2374">
        <v>77.42</v>
      </c>
      <c r="D2374">
        <v>1.02819228172302</v>
      </c>
      <c r="E2374">
        <v>4365</v>
      </c>
    </row>
    <row r="2375" spans="1:5" x14ac:dyDescent="0.25">
      <c r="A2375">
        <f t="shared" si="37"/>
        <v>9900077.4299999997</v>
      </c>
      <c r="B2375">
        <v>99</v>
      </c>
      <c r="C2375">
        <v>77.430000000000007</v>
      </c>
      <c r="D2375">
        <v>1.2017751932144201</v>
      </c>
      <c r="E2375">
        <v>4974</v>
      </c>
    </row>
    <row r="2376" spans="1:5" x14ac:dyDescent="0.25">
      <c r="A2376">
        <f t="shared" si="37"/>
        <v>9900078.0500000007</v>
      </c>
      <c r="B2376">
        <v>99</v>
      </c>
      <c r="C2376">
        <v>78.05</v>
      </c>
      <c r="D2376">
        <v>1.39984595775604</v>
      </c>
      <c r="E2376">
        <v>4538</v>
      </c>
    </row>
    <row r="2377" spans="1:5" x14ac:dyDescent="0.25">
      <c r="A2377">
        <f t="shared" si="37"/>
        <v>9900078.0600000005</v>
      </c>
      <c r="B2377">
        <v>99</v>
      </c>
      <c r="C2377">
        <v>78.06</v>
      </c>
      <c r="D2377">
        <v>1.34806764125824</v>
      </c>
      <c r="E2377">
        <v>6999</v>
      </c>
    </row>
    <row r="2378" spans="1:5" x14ac:dyDescent="0.25">
      <c r="A2378">
        <f t="shared" si="37"/>
        <v>9900078.0800000001</v>
      </c>
      <c r="B2378">
        <v>99</v>
      </c>
      <c r="C2378">
        <v>78.08</v>
      </c>
      <c r="D2378">
        <v>1.1989930868148799</v>
      </c>
      <c r="E2378">
        <v>5509</v>
      </c>
    </row>
    <row r="2379" spans="1:5" x14ac:dyDescent="0.25">
      <c r="A2379">
        <f t="shared" si="37"/>
        <v>9900078.0899999999</v>
      </c>
      <c r="B2379">
        <v>99</v>
      </c>
      <c r="C2379">
        <v>78.09</v>
      </c>
      <c r="D2379">
        <v>1.1755794286727901</v>
      </c>
      <c r="E2379">
        <v>3431</v>
      </c>
    </row>
    <row r="2380" spans="1:5" x14ac:dyDescent="0.25">
      <c r="A2380">
        <f t="shared" si="37"/>
        <v>9900078.1099999994</v>
      </c>
      <c r="B2380">
        <v>99</v>
      </c>
      <c r="C2380">
        <v>78.11</v>
      </c>
      <c r="D2380">
        <v>1.1329152584075901</v>
      </c>
      <c r="E2380">
        <v>10016</v>
      </c>
    </row>
    <row r="2381" spans="1:5" x14ac:dyDescent="0.25">
      <c r="A2381">
        <f t="shared" si="37"/>
        <v>9900078.1199999992</v>
      </c>
      <c r="B2381">
        <v>99</v>
      </c>
      <c r="C2381">
        <v>78.12</v>
      </c>
      <c r="D2381">
        <v>0.98298919200897195</v>
      </c>
      <c r="E2381">
        <v>4868</v>
      </c>
    </row>
    <row r="2382" spans="1:5" x14ac:dyDescent="0.25">
      <c r="A2382">
        <f t="shared" si="37"/>
        <v>9900078.1300000008</v>
      </c>
      <c r="B2382">
        <v>99</v>
      </c>
      <c r="C2382">
        <v>78.13</v>
      </c>
      <c r="D2382">
        <v>1.01548159122467</v>
      </c>
      <c r="E2382">
        <v>5786</v>
      </c>
    </row>
    <row r="2383" spans="1:5" x14ac:dyDescent="0.25">
      <c r="A2383">
        <f t="shared" si="37"/>
        <v>9900078.1400000006</v>
      </c>
      <c r="B2383">
        <v>99</v>
      </c>
      <c r="C2383">
        <v>78.14</v>
      </c>
      <c r="D2383">
        <v>1.3255090713501001</v>
      </c>
      <c r="E2383">
        <v>2479</v>
      </c>
    </row>
    <row r="2384" spans="1:5" x14ac:dyDescent="0.25">
      <c r="A2384">
        <f t="shared" si="37"/>
        <v>9900078.1500000004</v>
      </c>
      <c r="B2384">
        <v>99</v>
      </c>
      <c r="C2384">
        <v>78.150000000000006</v>
      </c>
      <c r="D2384">
        <v>1.2014068365096999</v>
      </c>
      <c r="E2384">
        <v>7075</v>
      </c>
    </row>
    <row r="2385" spans="1:5" x14ac:dyDescent="0.25">
      <c r="A2385">
        <f t="shared" si="37"/>
        <v>9900078.1600000001</v>
      </c>
      <c r="B2385">
        <v>99</v>
      </c>
      <c r="C2385">
        <v>78.16</v>
      </c>
      <c r="D2385">
        <v>1.2362759113311801</v>
      </c>
      <c r="E2385">
        <v>12448</v>
      </c>
    </row>
    <row r="2386" spans="1:5" x14ac:dyDescent="0.25">
      <c r="A2386">
        <f t="shared" si="37"/>
        <v>9900078.1699999999</v>
      </c>
      <c r="B2386">
        <v>99</v>
      </c>
      <c r="C2386">
        <v>78.17</v>
      </c>
      <c r="D2386">
        <v>1.1275883913040201</v>
      </c>
      <c r="E2386">
        <v>7460</v>
      </c>
    </row>
    <row r="2387" spans="1:5" x14ac:dyDescent="0.25">
      <c r="A2387">
        <f t="shared" si="37"/>
        <v>9900078.1799999997</v>
      </c>
      <c r="B2387">
        <v>99</v>
      </c>
      <c r="C2387">
        <v>78.180000000000007</v>
      </c>
      <c r="D2387">
        <v>1.4165912866592401</v>
      </c>
      <c r="E2387">
        <v>3209</v>
      </c>
    </row>
    <row r="2388" spans="1:5" x14ac:dyDescent="0.25">
      <c r="A2388">
        <f t="shared" si="37"/>
        <v>9900078.1899999995</v>
      </c>
      <c r="B2388">
        <v>99</v>
      </c>
      <c r="C2388">
        <v>78.19</v>
      </c>
      <c r="D2388">
        <v>0.86056715250015303</v>
      </c>
      <c r="E2388">
        <v>5634</v>
      </c>
    </row>
    <row r="2389" spans="1:5" x14ac:dyDescent="0.25">
      <c r="A2389">
        <f t="shared" si="37"/>
        <v>9900078.1999999993</v>
      </c>
      <c r="B2389">
        <v>99</v>
      </c>
      <c r="C2389">
        <v>78.2</v>
      </c>
      <c r="D2389">
        <v>1.27272176742554</v>
      </c>
      <c r="E2389">
        <v>2263</v>
      </c>
    </row>
    <row r="2390" spans="1:5" x14ac:dyDescent="0.25">
      <c r="A2390">
        <f t="shared" si="37"/>
        <v>9900078.2100000009</v>
      </c>
      <c r="B2390">
        <v>99</v>
      </c>
      <c r="C2390">
        <v>78.209999999999994</v>
      </c>
      <c r="D2390">
        <v>1.19707131385803</v>
      </c>
      <c r="E2390">
        <v>2487</v>
      </c>
    </row>
    <row r="2391" spans="1:5" x14ac:dyDescent="0.25">
      <c r="A2391">
        <f t="shared" si="37"/>
        <v>9900078.2200000007</v>
      </c>
      <c r="B2391">
        <v>99</v>
      </c>
      <c r="C2391">
        <v>78.22</v>
      </c>
      <c r="D2391">
        <v>1.3445014953613299</v>
      </c>
      <c r="E2391">
        <v>6132</v>
      </c>
    </row>
    <row r="2392" spans="1:5" x14ac:dyDescent="0.25">
      <c r="A2392">
        <f t="shared" si="37"/>
        <v>9900078.2300000004</v>
      </c>
      <c r="B2392">
        <v>99</v>
      </c>
      <c r="C2392">
        <v>78.23</v>
      </c>
      <c r="D2392">
        <v>1.2832503318786601</v>
      </c>
      <c r="E2392">
        <v>3984</v>
      </c>
    </row>
    <row r="2393" spans="1:5" x14ac:dyDescent="0.25">
      <c r="A2393">
        <f t="shared" si="37"/>
        <v>9900079.0299999993</v>
      </c>
      <c r="B2393">
        <v>99</v>
      </c>
      <c r="C2393">
        <v>79.03</v>
      </c>
      <c r="D2393">
        <v>1.2451101541519201</v>
      </c>
      <c r="E2393">
        <v>7982</v>
      </c>
    </row>
    <row r="2394" spans="1:5" x14ac:dyDescent="0.25">
      <c r="A2394">
        <f t="shared" si="37"/>
        <v>9900079.0600000005</v>
      </c>
      <c r="B2394">
        <v>99</v>
      </c>
      <c r="C2394">
        <v>79.06</v>
      </c>
      <c r="D2394">
        <v>1.2014844417571999</v>
      </c>
      <c r="E2394">
        <v>18772</v>
      </c>
    </row>
    <row r="2395" spans="1:5" x14ac:dyDescent="0.25">
      <c r="A2395">
        <f t="shared" si="37"/>
        <v>9900080.0099999998</v>
      </c>
      <c r="B2395">
        <v>99</v>
      </c>
      <c r="C2395">
        <v>80.010000000000005</v>
      </c>
      <c r="D2395">
        <v>0.83058613538742099</v>
      </c>
      <c r="E2395">
        <v>2494</v>
      </c>
    </row>
    <row r="2396" spans="1:5" x14ac:dyDescent="0.25">
      <c r="A2396">
        <f t="shared" si="37"/>
        <v>9900080.0199999996</v>
      </c>
      <c r="B2396">
        <v>99</v>
      </c>
      <c r="C2396">
        <v>80.02</v>
      </c>
      <c r="D2396">
        <v>0.67734467983245805</v>
      </c>
      <c r="E2396">
        <v>6110</v>
      </c>
    </row>
    <row r="2397" spans="1:5" x14ac:dyDescent="0.25">
      <c r="A2397">
        <f t="shared" si="37"/>
        <v>9900081.0099999998</v>
      </c>
      <c r="B2397">
        <v>99</v>
      </c>
      <c r="C2397">
        <v>81.010000000000005</v>
      </c>
      <c r="D2397">
        <v>0.79870402812957797</v>
      </c>
      <c r="E2397">
        <v>5412</v>
      </c>
    </row>
    <row r="2398" spans="1:5" x14ac:dyDescent="0.25">
      <c r="A2398">
        <f t="shared" si="37"/>
        <v>9900082.0099999998</v>
      </c>
      <c r="B2398">
        <v>99</v>
      </c>
      <c r="C2398">
        <v>82.01</v>
      </c>
      <c r="D2398">
        <v>0.56343644857406605</v>
      </c>
      <c r="E2398">
        <v>3605</v>
      </c>
    </row>
    <row r="2399" spans="1:5" x14ac:dyDescent="0.25">
      <c r="A2399">
        <f t="shared" si="37"/>
        <v>9900082.0199999996</v>
      </c>
      <c r="B2399">
        <v>99</v>
      </c>
      <c r="C2399">
        <v>82.02</v>
      </c>
      <c r="D2399">
        <v>0.63148307800293002</v>
      </c>
      <c r="E2399">
        <v>3580</v>
      </c>
    </row>
    <row r="2400" spans="1:5" x14ac:dyDescent="0.25">
      <c r="A2400">
        <f t="shared" si="37"/>
        <v>9900082.0299999993</v>
      </c>
      <c r="B2400">
        <v>99</v>
      </c>
      <c r="C2400">
        <v>82.03</v>
      </c>
      <c r="D2400">
        <v>0.924432814121246</v>
      </c>
      <c r="E2400">
        <v>5166</v>
      </c>
    </row>
    <row r="2401" spans="1:5" x14ac:dyDescent="0.25">
      <c r="A2401">
        <f t="shared" si="37"/>
        <v>9900083.0099999998</v>
      </c>
      <c r="B2401">
        <v>99</v>
      </c>
      <c r="C2401">
        <v>83.01</v>
      </c>
      <c r="D2401">
        <v>0.54085278511047397</v>
      </c>
      <c r="E2401">
        <v>1358</v>
      </c>
    </row>
    <row r="2402" spans="1:5" x14ac:dyDescent="0.25">
      <c r="A2402">
        <f t="shared" si="37"/>
        <v>9900083.0199999996</v>
      </c>
      <c r="B2402">
        <v>99</v>
      </c>
      <c r="C2402">
        <v>83.02</v>
      </c>
      <c r="D2402">
        <v>0.72359645366668701</v>
      </c>
      <c r="E2402">
        <v>5430</v>
      </c>
    </row>
    <row r="2403" spans="1:5" x14ac:dyDescent="0.25">
      <c r="A2403">
        <f t="shared" si="37"/>
        <v>10100301</v>
      </c>
      <c r="B2403">
        <v>101</v>
      </c>
      <c r="C2403">
        <v>301</v>
      </c>
      <c r="D2403">
        <v>0.949518442153931</v>
      </c>
      <c r="E2403">
        <v>5185</v>
      </c>
    </row>
    <row r="2404" spans="1:5" x14ac:dyDescent="0.25">
      <c r="A2404">
        <f t="shared" si="37"/>
        <v>10100302.01</v>
      </c>
      <c r="B2404">
        <v>101</v>
      </c>
      <c r="C2404">
        <v>302.01</v>
      </c>
      <c r="D2404">
        <v>0.88359290361404397</v>
      </c>
      <c r="E2404">
        <v>5578</v>
      </c>
    </row>
    <row r="2405" spans="1:5" x14ac:dyDescent="0.25">
      <c r="A2405">
        <f t="shared" si="37"/>
        <v>10100302.02</v>
      </c>
      <c r="B2405">
        <v>101</v>
      </c>
      <c r="C2405">
        <v>302.02</v>
      </c>
      <c r="D2405">
        <v>0.95660358667373702</v>
      </c>
      <c r="E2405">
        <v>3737</v>
      </c>
    </row>
    <row r="2406" spans="1:5" x14ac:dyDescent="0.25">
      <c r="A2406">
        <f t="shared" si="37"/>
        <v>10100303</v>
      </c>
      <c r="B2406">
        <v>101</v>
      </c>
      <c r="C2406">
        <v>303</v>
      </c>
      <c r="D2406">
        <v>0.891626536846161</v>
      </c>
      <c r="E2406">
        <v>7722</v>
      </c>
    </row>
    <row r="2407" spans="1:5" x14ac:dyDescent="0.25">
      <c r="A2407">
        <f t="shared" si="37"/>
        <v>10100304.01</v>
      </c>
      <c r="B2407">
        <v>101</v>
      </c>
      <c r="C2407">
        <v>304.01</v>
      </c>
      <c r="D2407">
        <v>0.96122151613235496</v>
      </c>
      <c r="E2407">
        <v>8707</v>
      </c>
    </row>
    <row r="2408" spans="1:5" x14ac:dyDescent="0.25">
      <c r="A2408">
        <f t="shared" si="37"/>
        <v>10100304.02</v>
      </c>
      <c r="B2408">
        <v>101</v>
      </c>
      <c r="C2408">
        <v>304.02</v>
      </c>
      <c r="D2408">
        <v>0.77536672353744496</v>
      </c>
      <c r="E2408">
        <v>7809</v>
      </c>
    </row>
    <row r="2409" spans="1:5" x14ac:dyDescent="0.25">
      <c r="A2409">
        <f t="shared" si="37"/>
        <v>10100304.029999999</v>
      </c>
      <c r="B2409">
        <v>101</v>
      </c>
      <c r="C2409">
        <v>304.02999999999997</v>
      </c>
      <c r="D2409">
        <v>0.90763634443283103</v>
      </c>
      <c r="E2409">
        <v>8207</v>
      </c>
    </row>
    <row r="2410" spans="1:5" x14ac:dyDescent="0.25">
      <c r="A2410">
        <f t="shared" si="37"/>
        <v>10100305</v>
      </c>
      <c r="B2410">
        <v>101</v>
      </c>
      <c r="C2410">
        <v>305</v>
      </c>
      <c r="D2410">
        <v>0.88664829730987504</v>
      </c>
      <c r="E2410">
        <v>6175</v>
      </c>
    </row>
    <row r="2411" spans="1:5" x14ac:dyDescent="0.25">
      <c r="A2411">
        <f t="shared" si="37"/>
        <v>10100306</v>
      </c>
      <c r="B2411">
        <v>101</v>
      </c>
      <c r="C2411">
        <v>306</v>
      </c>
      <c r="D2411">
        <v>0.95035046339035001</v>
      </c>
      <c r="E2411">
        <v>5431</v>
      </c>
    </row>
    <row r="2412" spans="1:5" x14ac:dyDescent="0.25">
      <c r="A2412">
        <f t="shared" si="37"/>
        <v>10100307</v>
      </c>
      <c r="B2412">
        <v>101</v>
      </c>
      <c r="C2412">
        <v>307</v>
      </c>
      <c r="D2412">
        <v>0.86232393980026201</v>
      </c>
      <c r="E2412">
        <v>3712</v>
      </c>
    </row>
    <row r="2413" spans="1:5" x14ac:dyDescent="0.25">
      <c r="A2413">
        <f t="shared" si="37"/>
        <v>10100308</v>
      </c>
      <c r="B2413">
        <v>101</v>
      </c>
      <c r="C2413">
        <v>308</v>
      </c>
      <c r="D2413">
        <v>0.84928703308105502</v>
      </c>
      <c r="E2413">
        <v>3239</v>
      </c>
    </row>
    <row r="2414" spans="1:5" x14ac:dyDescent="0.25">
      <c r="A2414">
        <f t="shared" si="37"/>
        <v>10100309.01</v>
      </c>
      <c r="B2414">
        <v>101</v>
      </c>
      <c r="C2414">
        <v>309.01</v>
      </c>
      <c r="D2414">
        <v>0.88837093114852905</v>
      </c>
      <c r="E2414">
        <v>4231</v>
      </c>
    </row>
    <row r="2415" spans="1:5" x14ac:dyDescent="0.25">
      <c r="A2415">
        <f t="shared" si="37"/>
        <v>10100309.02</v>
      </c>
      <c r="B2415">
        <v>101</v>
      </c>
      <c r="C2415">
        <v>309.02</v>
      </c>
      <c r="D2415">
        <v>0.92270386219024703</v>
      </c>
      <c r="E2415">
        <v>8778</v>
      </c>
    </row>
    <row r="2416" spans="1:5" x14ac:dyDescent="0.25">
      <c r="A2416">
        <f t="shared" si="37"/>
        <v>10100310.01</v>
      </c>
      <c r="B2416">
        <v>101</v>
      </c>
      <c r="C2416">
        <v>310.01</v>
      </c>
      <c r="D2416">
        <v>0.83269447088241599</v>
      </c>
      <c r="E2416">
        <v>6458</v>
      </c>
    </row>
    <row r="2417" spans="1:5" x14ac:dyDescent="0.25">
      <c r="A2417">
        <f t="shared" si="37"/>
        <v>10100310.02</v>
      </c>
      <c r="B2417">
        <v>101</v>
      </c>
      <c r="C2417">
        <v>310.02</v>
      </c>
      <c r="D2417">
        <v>0.91509377956390403</v>
      </c>
      <c r="E2417">
        <v>6902</v>
      </c>
    </row>
    <row r="2418" spans="1:5" x14ac:dyDescent="0.25">
      <c r="A2418">
        <f t="shared" si="37"/>
        <v>10100310.029999999</v>
      </c>
      <c r="B2418">
        <v>101</v>
      </c>
      <c r="C2418">
        <v>310.02999999999997</v>
      </c>
      <c r="D2418">
        <v>0.90805798768997203</v>
      </c>
      <c r="E2418">
        <v>5191</v>
      </c>
    </row>
    <row r="2419" spans="1:5" x14ac:dyDescent="0.25">
      <c r="A2419">
        <f t="shared" si="37"/>
        <v>10100310.039999999</v>
      </c>
      <c r="B2419">
        <v>101</v>
      </c>
      <c r="C2419">
        <v>310.04000000000002</v>
      </c>
      <c r="D2419">
        <v>0.82843345403671298</v>
      </c>
      <c r="E2419">
        <v>6370</v>
      </c>
    </row>
    <row r="2420" spans="1:5" x14ac:dyDescent="0.25">
      <c r="A2420">
        <f t="shared" si="37"/>
        <v>10100310.050000001</v>
      </c>
      <c r="B2420">
        <v>101</v>
      </c>
      <c r="C2420">
        <v>310.05</v>
      </c>
      <c r="D2420">
        <v>0.83890694379806496</v>
      </c>
      <c r="E2420">
        <v>3611</v>
      </c>
    </row>
    <row r="2421" spans="1:5" x14ac:dyDescent="0.25">
      <c r="A2421">
        <f t="shared" si="37"/>
        <v>10100310.060000001</v>
      </c>
      <c r="B2421">
        <v>101</v>
      </c>
      <c r="C2421">
        <v>310.06</v>
      </c>
      <c r="D2421">
        <v>0.80340141057968095</v>
      </c>
      <c r="E2421">
        <v>2228</v>
      </c>
    </row>
    <row r="2422" spans="1:5" x14ac:dyDescent="0.25">
      <c r="A2422">
        <f t="shared" si="37"/>
        <v>10100310.07</v>
      </c>
      <c r="B2422">
        <v>101</v>
      </c>
      <c r="C2422">
        <v>310.07</v>
      </c>
      <c r="D2422">
        <v>0.88528907299041704</v>
      </c>
      <c r="E2422">
        <v>5129</v>
      </c>
    </row>
    <row r="2423" spans="1:5" x14ac:dyDescent="0.25">
      <c r="A2423">
        <f t="shared" si="37"/>
        <v>10100310.08</v>
      </c>
      <c r="B2423">
        <v>101</v>
      </c>
      <c r="C2423">
        <v>310.08</v>
      </c>
      <c r="D2423">
        <v>0.92796581983566295</v>
      </c>
      <c r="E2423">
        <v>3416</v>
      </c>
    </row>
    <row r="2424" spans="1:5" x14ac:dyDescent="0.25">
      <c r="A2424">
        <f t="shared" si="37"/>
        <v>10100311.01</v>
      </c>
      <c r="B2424">
        <v>101</v>
      </c>
      <c r="C2424">
        <v>311.01</v>
      </c>
      <c r="D2424">
        <v>0.77406603097915605</v>
      </c>
      <c r="E2424">
        <v>4388</v>
      </c>
    </row>
    <row r="2425" spans="1:5" x14ac:dyDescent="0.25">
      <c r="A2425">
        <f t="shared" si="37"/>
        <v>10100311.02</v>
      </c>
      <c r="B2425">
        <v>101</v>
      </c>
      <c r="C2425">
        <v>311.02</v>
      </c>
      <c r="D2425">
        <v>0.94035595655441295</v>
      </c>
      <c r="E2425">
        <v>4804</v>
      </c>
    </row>
    <row r="2426" spans="1:5" x14ac:dyDescent="0.25">
      <c r="A2426">
        <f t="shared" si="37"/>
        <v>10100312.01</v>
      </c>
      <c r="B2426">
        <v>101</v>
      </c>
      <c r="C2426">
        <v>312.01</v>
      </c>
      <c r="D2426">
        <v>0.94421541690826405</v>
      </c>
      <c r="E2426">
        <v>9948</v>
      </c>
    </row>
    <row r="2427" spans="1:5" x14ac:dyDescent="0.25">
      <c r="A2427">
        <f t="shared" si="37"/>
        <v>10100312.02</v>
      </c>
      <c r="B2427">
        <v>101</v>
      </c>
      <c r="C2427">
        <v>312.02</v>
      </c>
      <c r="D2427">
        <v>0.89416575431823697</v>
      </c>
      <c r="E2427">
        <v>7944</v>
      </c>
    </row>
    <row r="2428" spans="1:5" x14ac:dyDescent="0.25">
      <c r="A2428">
        <f t="shared" si="37"/>
        <v>10100313</v>
      </c>
      <c r="B2428">
        <v>101</v>
      </c>
      <c r="C2428">
        <v>313</v>
      </c>
      <c r="D2428">
        <v>1.0264301300048799</v>
      </c>
      <c r="E2428">
        <v>6928</v>
      </c>
    </row>
    <row r="2429" spans="1:5" x14ac:dyDescent="0.25">
      <c r="A2429">
        <f t="shared" si="37"/>
        <v>10100314.01</v>
      </c>
      <c r="B2429">
        <v>101</v>
      </c>
      <c r="C2429">
        <v>314.01</v>
      </c>
      <c r="D2429">
        <v>0.86168980598449696</v>
      </c>
      <c r="E2429">
        <v>4025</v>
      </c>
    </row>
    <row r="2430" spans="1:5" x14ac:dyDescent="0.25">
      <c r="A2430">
        <f t="shared" si="37"/>
        <v>10100314.02</v>
      </c>
      <c r="B2430">
        <v>101</v>
      </c>
      <c r="C2430">
        <v>314.02</v>
      </c>
      <c r="D2430">
        <v>0.87963646650314298</v>
      </c>
      <c r="E2430">
        <v>6111</v>
      </c>
    </row>
    <row r="2431" spans="1:5" x14ac:dyDescent="0.25">
      <c r="A2431">
        <f t="shared" si="37"/>
        <v>10100314.029999999</v>
      </c>
      <c r="B2431">
        <v>101</v>
      </c>
      <c r="C2431">
        <v>314.02999999999997</v>
      </c>
      <c r="D2431">
        <v>0.86010843515396096</v>
      </c>
      <c r="E2431">
        <v>7462</v>
      </c>
    </row>
    <row r="2432" spans="1:5" x14ac:dyDescent="0.25">
      <c r="A2432">
        <f t="shared" si="37"/>
        <v>10100314.039999999</v>
      </c>
      <c r="B2432">
        <v>101</v>
      </c>
      <c r="C2432">
        <v>314.04000000000002</v>
      </c>
      <c r="D2432">
        <v>0.95634561777114901</v>
      </c>
      <c r="E2432">
        <v>4081</v>
      </c>
    </row>
    <row r="2433" spans="1:5" x14ac:dyDescent="0.25">
      <c r="A2433">
        <f t="shared" si="37"/>
        <v>10100314.050000001</v>
      </c>
      <c r="B2433">
        <v>101</v>
      </c>
      <c r="C2433">
        <v>314.05</v>
      </c>
      <c r="D2433">
        <v>0.88022059202194203</v>
      </c>
      <c r="E2433">
        <v>2285</v>
      </c>
    </row>
    <row r="2434" spans="1:5" x14ac:dyDescent="0.25">
      <c r="A2434">
        <f t="shared" si="37"/>
        <v>10100315.01</v>
      </c>
      <c r="B2434">
        <v>101</v>
      </c>
      <c r="C2434">
        <v>315.01</v>
      </c>
      <c r="D2434">
        <v>0.99363392591476396</v>
      </c>
      <c r="E2434">
        <v>9242</v>
      </c>
    </row>
    <row r="2435" spans="1:5" x14ac:dyDescent="0.25">
      <c r="A2435">
        <f t="shared" ref="A2435:A2498" si="38">B2435*100000+C2435</f>
        <v>10100315.02</v>
      </c>
      <c r="B2435">
        <v>101</v>
      </c>
      <c r="C2435">
        <v>315.02</v>
      </c>
      <c r="D2435">
        <v>1.2166531085968</v>
      </c>
      <c r="E2435">
        <v>11204</v>
      </c>
    </row>
    <row r="2436" spans="1:5" x14ac:dyDescent="0.25">
      <c r="A2436">
        <f t="shared" si="38"/>
        <v>10100315.029999999</v>
      </c>
      <c r="B2436">
        <v>101</v>
      </c>
      <c r="C2436">
        <v>315.02999999999997</v>
      </c>
      <c r="D2436">
        <v>0.90348970890045199</v>
      </c>
      <c r="E2436">
        <v>2915</v>
      </c>
    </row>
    <row r="2437" spans="1:5" x14ac:dyDescent="0.25">
      <c r="A2437">
        <f t="shared" si="38"/>
        <v>10100315.039999999</v>
      </c>
      <c r="B2437">
        <v>101</v>
      </c>
      <c r="C2437">
        <v>315.04000000000002</v>
      </c>
      <c r="D2437">
        <v>1.2495650053024301</v>
      </c>
      <c r="E2437">
        <v>1951</v>
      </c>
    </row>
    <row r="2438" spans="1:5" x14ac:dyDescent="0.25">
      <c r="A2438">
        <f t="shared" si="38"/>
        <v>10100316</v>
      </c>
      <c r="B2438">
        <v>101</v>
      </c>
      <c r="C2438">
        <v>316</v>
      </c>
      <c r="D2438">
        <v>1.13918900489807</v>
      </c>
      <c r="E2438">
        <v>20530</v>
      </c>
    </row>
    <row r="2439" spans="1:5" x14ac:dyDescent="0.25">
      <c r="A2439">
        <f t="shared" si="38"/>
        <v>10100317.01</v>
      </c>
      <c r="B2439">
        <v>101</v>
      </c>
      <c r="C2439">
        <v>317.01</v>
      </c>
      <c r="D2439">
        <v>1.0365415811538701</v>
      </c>
      <c r="E2439">
        <v>1908</v>
      </c>
    </row>
    <row r="2440" spans="1:5" x14ac:dyDescent="0.25">
      <c r="A2440">
        <f t="shared" si="38"/>
        <v>10100317.02</v>
      </c>
      <c r="B2440">
        <v>101</v>
      </c>
      <c r="C2440">
        <v>317.02</v>
      </c>
      <c r="D2440">
        <v>1.0719457864761399</v>
      </c>
      <c r="E2440">
        <v>9006</v>
      </c>
    </row>
    <row r="2441" spans="1:5" x14ac:dyDescent="0.25">
      <c r="A2441">
        <f t="shared" si="38"/>
        <v>10100317.029999999</v>
      </c>
      <c r="B2441">
        <v>101</v>
      </c>
      <c r="C2441">
        <v>317.02999999999997</v>
      </c>
      <c r="D2441">
        <v>0.79295599460601796</v>
      </c>
      <c r="E2441">
        <v>4743</v>
      </c>
    </row>
    <row r="2442" spans="1:5" x14ac:dyDescent="0.25">
      <c r="A2442">
        <f t="shared" si="38"/>
        <v>10100317.039999999</v>
      </c>
      <c r="B2442">
        <v>101</v>
      </c>
      <c r="C2442">
        <v>317.04000000000002</v>
      </c>
      <c r="D2442">
        <v>1.1173341274261499</v>
      </c>
      <c r="E2442">
        <v>5867</v>
      </c>
    </row>
    <row r="2443" spans="1:5" x14ac:dyDescent="0.25">
      <c r="A2443">
        <f t="shared" si="38"/>
        <v>10100317.050000001</v>
      </c>
      <c r="B2443">
        <v>101</v>
      </c>
      <c r="C2443">
        <v>317.05</v>
      </c>
      <c r="D2443">
        <v>1.0537749528884901</v>
      </c>
      <c r="E2443">
        <v>4663</v>
      </c>
    </row>
    <row r="2444" spans="1:5" x14ac:dyDescent="0.25">
      <c r="A2444">
        <f t="shared" si="38"/>
        <v>10100317.060000001</v>
      </c>
      <c r="B2444">
        <v>101</v>
      </c>
      <c r="C2444">
        <v>317.06</v>
      </c>
      <c r="D2444">
        <v>1.08042192459106</v>
      </c>
      <c r="E2444">
        <v>3169</v>
      </c>
    </row>
    <row r="2445" spans="1:5" x14ac:dyDescent="0.25">
      <c r="A2445">
        <f t="shared" si="38"/>
        <v>10100318.01</v>
      </c>
      <c r="B2445">
        <v>101</v>
      </c>
      <c r="C2445">
        <v>318.01</v>
      </c>
      <c r="D2445">
        <v>0.92967760562896695</v>
      </c>
      <c r="E2445">
        <v>7391</v>
      </c>
    </row>
    <row r="2446" spans="1:5" x14ac:dyDescent="0.25">
      <c r="A2446">
        <f t="shared" si="38"/>
        <v>10100318.02</v>
      </c>
      <c r="B2446">
        <v>101</v>
      </c>
      <c r="C2446">
        <v>318.02</v>
      </c>
      <c r="D2446">
        <v>0.87250351905822798</v>
      </c>
      <c r="E2446">
        <v>5812</v>
      </c>
    </row>
    <row r="2447" spans="1:5" x14ac:dyDescent="0.25">
      <c r="A2447">
        <f t="shared" si="38"/>
        <v>10100318.029999999</v>
      </c>
      <c r="B2447">
        <v>101</v>
      </c>
      <c r="C2447">
        <v>318.02999999999997</v>
      </c>
      <c r="D2447">
        <v>1.0128302574157699</v>
      </c>
      <c r="E2447">
        <v>7657</v>
      </c>
    </row>
    <row r="2448" spans="1:5" x14ac:dyDescent="0.25">
      <c r="A2448">
        <f t="shared" si="38"/>
        <v>10100319</v>
      </c>
      <c r="B2448">
        <v>101</v>
      </c>
      <c r="C2448">
        <v>319</v>
      </c>
      <c r="D2448">
        <v>1.0451626777648899</v>
      </c>
      <c r="E2448">
        <v>10961</v>
      </c>
    </row>
    <row r="2449" spans="1:5" x14ac:dyDescent="0.25">
      <c r="A2449">
        <f t="shared" si="38"/>
        <v>10100320.01</v>
      </c>
      <c r="B2449">
        <v>101</v>
      </c>
      <c r="C2449">
        <v>320.01</v>
      </c>
      <c r="D2449">
        <v>1.2081480026245099</v>
      </c>
      <c r="E2449">
        <v>4417</v>
      </c>
    </row>
    <row r="2450" spans="1:5" x14ac:dyDescent="0.25">
      <c r="A2450">
        <f t="shared" si="38"/>
        <v>10100320.02</v>
      </c>
      <c r="B2450">
        <v>101</v>
      </c>
      <c r="C2450">
        <v>320.02</v>
      </c>
      <c r="D2450">
        <v>1.13289642333984</v>
      </c>
      <c r="E2450">
        <v>21642</v>
      </c>
    </row>
    <row r="2451" spans="1:5" x14ac:dyDescent="0.25">
      <c r="A2451">
        <f t="shared" si="38"/>
        <v>10100320.029999999</v>
      </c>
      <c r="B2451">
        <v>101</v>
      </c>
      <c r="C2451">
        <v>320.02999999999997</v>
      </c>
      <c r="D2451">
        <v>1.1930301189422601</v>
      </c>
      <c r="E2451">
        <v>12176</v>
      </c>
    </row>
    <row r="2452" spans="1:5" x14ac:dyDescent="0.25">
      <c r="A2452">
        <f t="shared" si="38"/>
        <v>10100320.039999999</v>
      </c>
      <c r="B2452">
        <v>101</v>
      </c>
      <c r="C2452">
        <v>320.04000000000002</v>
      </c>
      <c r="D2452">
        <v>1.2215982675552399</v>
      </c>
      <c r="E2452">
        <v>13630</v>
      </c>
    </row>
    <row r="2453" spans="1:5" x14ac:dyDescent="0.25">
      <c r="A2453">
        <f t="shared" si="38"/>
        <v>10100321.01</v>
      </c>
      <c r="B2453">
        <v>101</v>
      </c>
      <c r="C2453">
        <v>321.01</v>
      </c>
      <c r="D2453">
        <v>1.1561204195022601</v>
      </c>
      <c r="E2453">
        <v>26173</v>
      </c>
    </row>
    <row r="2454" spans="1:5" x14ac:dyDescent="0.25">
      <c r="A2454">
        <f t="shared" si="38"/>
        <v>10100321.02</v>
      </c>
      <c r="B2454">
        <v>101</v>
      </c>
      <c r="C2454">
        <v>321.02</v>
      </c>
      <c r="D2454">
        <v>1.16258537769318</v>
      </c>
      <c r="E2454">
        <v>10582</v>
      </c>
    </row>
    <row r="2455" spans="1:5" x14ac:dyDescent="0.25">
      <c r="A2455">
        <f t="shared" si="38"/>
        <v>10100322</v>
      </c>
      <c r="B2455">
        <v>101</v>
      </c>
      <c r="C2455">
        <v>322</v>
      </c>
      <c r="D2455">
        <v>1.07449495792389</v>
      </c>
      <c r="E2455">
        <v>4501</v>
      </c>
    </row>
    <row r="2456" spans="1:5" x14ac:dyDescent="0.25">
      <c r="A2456">
        <f t="shared" si="38"/>
        <v>10100323</v>
      </c>
      <c r="B2456">
        <v>101</v>
      </c>
      <c r="C2456">
        <v>323</v>
      </c>
      <c r="D2456">
        <v>1.2902095317840601</v>
      </c>
      <c r="E2456">
        <v>2277</v>
      </c>
    </row>
    <row r="2457" spans="1:5" x14ac:dyDescent="0.25">
      <c r="A2457">
        <f t="shared" si="38"/>
        <v>10100324</v>
      </c>
      <c r="B2457">
        <v>101</v>
      </c>
      <c r="C2457">
        <v>324</v>
      </c>
      <c r="D2457">
        <v>0.85103607177734397</v>
      </c>
      <c r="E2457">
        <v>6626</v>
      </c>
    </row>
    <row r="2458" spans="1:5" x14ac:dyDescent="0.25">
      <c r="A2458">
        <f t="shared" si="38"/>
        <v>10100325</v>
      </c>
      <c r="B2458">
        <v>101</v>
      </c>
      <c r="C2458">
        <v>325</v>
      </c>
      <c r="D2458">
        <v>0.90665090084075906</v>
      </c>
      <c r="E2458">
        <v>5375</v>
      </c>
    </row>
    <row r="2459" spans="1:5" x14ac:dyDescent="0.25">
      <c r="A2459">
        <f t="shared" si="38"/>
        <v>10100326</v>
      </c>
      <c r="B2459">
        <v>101</v>
      </c>
      <c r="C2459">
        <v>326</v>
      </c>
      <c r="D2459">
        <v>0.79117608070373502</v>
      </c>
      <c r="E2459">
        <v>6887</v>
      </c>
    </row>
    <row r="2460" spans="1:5" x14ac:dyDescent="0.25">
      <c r="A2460">
        <f t="shared" si="38"/>
        <v>10100327</v>
      </c>
      <c r="B2460">
        <v>101</v>
      </c>
      <c r="C2460">
        <v>327</v>
      </c>
      <c r="D2460">
        <v>0.87639296054840099</v>
      </c>
      <c r="E2460">
        <v>3495</v>
      </c>
    </row>
    <row r="2461" spans="1:5" x14ac:dyDescent="0.25">
      <c r="A2461">
        <f t="shared" si="38"/>
        <v>10100328</v>
      </c>
      <c r="B2461">
        <v>101</v>
      </c>
      <c r="C2461">
        <v>328</v>
      </c>
      <c r="D2461">
        <v>1.0027048587799099</v>
      </c>
      <c r="E2461">
        <v>9264</v>
      </c>
    </row>
    <row r="2462" spans="1:5" x14ac:dyDescent="0.25">
      <c r="A2462">
        <f t="shared" si="38"/>
        <v>10100329</v>
      </c>
      <c r="B2462">
        <v>101</v>
      </c>
      <c r="C2462">
        <v>329</v>
      </c>
      <c r="D2462">
        <v>0.94470667839050304</v>
      </c>
      <c r="E2462">
        <v>12037</v>
      </c>
    </row>
    <row r="2463" spans="1:5" x14ac:dyDescent="0.25">
      <c r="A2463">
        <f t="shared" si="38"/>
        <v>10100330.01</v>
      </c>
      <c r="B2463">
        <v>101</v>
      </c>
      <c r="C2463">
        <v>330.01</v>
      </c>
      <c r="D2463">
        <v>0.94228541851043701</v>
      </c>
      <c r="E2463">
        <v>8622</v>
      </c>
    </row>
    <row r="2464" spans="1:5" x14ac:dyDescent="0.25">
      <c r="A2464">
        <f t="shared" si="38"/>
        <v>10100330.02</v>
      </c>
      <c r="B2464">
        <v>101</v>
      </c>
      <c r="C2464">
        <v>330.02</v>
      </c>
      <c r="D2464">
        <v>0.90102249383926403</v>
      </c>
      <c r="E2464">
        <v>5204</v>
      </c>
    </row>
    <row r="2465" spans="1:5" x14ac:dyDescent="0.25">
      <c r="A2465">
        <f t="shared" si="38"/>
        <v>10100330.029999999</v>
      </c>
      <c r="B2465">
        <v>101</v>
      </c>
      <c r="C2465">
        <v>330.03</v>
      </c>
      <c r="D2465">
        <v>0.78278529644012496</v>
      </c>
      <c r="E2465">
        <v>6274</v>
      </c>
    </row>
    <row r="2466" spans="1:5" x14ac:dyDescent="0.25">
      <c r="A2466">
        <f t="shared" si="38"/>
        <v>10100330.039999999</v>
      </c>
      <c r="B2466">
        <v>101</v>
      </c>
      <c r="C2466">
        <v>330.04</v>
      </c>
      <c r="D2466">
        <v>0.82766187191009499</v>
      </c>
      <c r="E2466">
        <v>8587</v>
      </c>
    </row>
    <row r="2467" spans="1:5" x14ac:dyDescent="0.25">
      <c r="A2467">
        <f t="shared" si="38"/>
        <v>10100331</v>
      </c>
      <c r="B2467">
        <v>101</v>
      </c>
      <c r="C2467">
        <v>331</v>
      </c>
      <c r="D2467">
        <v>0.91124838590621904</v>
      </c>
      <c r="E2467">
        <v>3353</v>
      </c>
    </row>
    <row r="2468" spans="1:5" x14ac:dyDescent="0.25">
      <c r="A2468">
        <f t="shared" si="38"/>
        <v>10300201.01</v>
      </c>
      <c r="B2468">
        <v>103</v>
      </c>
      <c r="C2468">
        <v>201.01</v>
      </c>
      <c r="D2468">
        <v>0.83693426847457897</v>
      </c>
      <c r="E2468">
        <v>5039</v>
      </c>
    </row>
    <row r="2469" spans="1:5" x14ac:dyDescent="0.25">
      <c r="A2469">
        <f t="shared" si="38"/>
        <v>10300201.029999999</v>
      </c>
      <c r="B2469">
        <v>103</v>
      </c>
      <c r="C2469">
        <v>201.03</v>
      </c>
      <c r="D2469">
        <v>1.1948268413543699</v>
      </c>
      <c r="E2469">
        <v>7205</v>
      </c>
    </row>
    <row r="2470" spans="1:5" x14ac:dyDescent="0.25">
      <c r="A2470">
        <f t="shared" si="38"/>
        <v>10300201.050000001</v>
      </c>
      <c r="B2470">
        <v>103</v>
      </c>
      <c r="C2470">
        <v>201.05</v>
      </c>
      <c r="D2470">
        <v>1.0725343227386499</v>
      </c>
      <c r="E2470">
        <v>4289</v>
      </c>
    </row>
    <row r="2471" spans="1:5" x14ac:dyDescent="0.25">
      <c r="A2471">
        <f t="shared" si="38"/>
        <v>10300202.01</v>
      </c>
      <c r="B2471">
        <v>103</v>
      </c>
      <c r="C2471">
        <v>202.01</v>
      </c>
      <c r="D2471">
        <v>1.0370112657546999</v>
      </c>
      <c r="E2471">
        <v>5389</v>
      </c>
    </row>
    <row r="2472" spans="1:5" x14ac:dyDescent="0.25">
      <c r="A2472">
        <f t="shared" si="38"/>
        <v>10300202.02</v>
      </c>
      <c r="B2472">
        <v>103</v>
      </c>
      <c r="C2472">
        <v>202.02</v>
      </c>
      <c r="D2472">
        <v>1.02433204650879</v>
      </c>
      <c r="E2472">
        <v>3123</v>
      </c>
    </row>
    <row r="2473" spans="1:5" x14ac:dyDescent="0.25">
      <c r="A2473">
        <f t="shared" si="38"/>
        <v>10300202.039999999</v>
      </c>
      <c r="B2473">
        <v>103</v>
      </c>
      <c r="C2473">
        <v>202.04</v>
      </c>
      <c r="D2473">
        <v>0.954309701919556</v>
      </c>
      <c r="E2473">
        <v>6389</v>
      </c>
    </row>
    <row r="2474" spans="1:5" x14ac:dyDescent="0.25">
      <c r="A2474">
        <f t="shared" si="38"/>
        <v>10300202.050000001</v>
      </c>
      <c r="B2474">
        <v>103</v>
      </c>
      <c r="C2474">
        <v>202.05</v>
      </c>
      <c r="D2474">
        <v>0.886285960674286</v>
      </c>
      <c r="E2474">
        <v>6933</v>
      </c>
    </row>
    <row r="2475" spans="1:5" x14ac:dyDescent="0.25">
      <c r="A2475">
        <f t="shared" si="38"/>
        <v>10300203.01</v>
      </c>
      <c r="B2475">
        <v>103</v>
      </c>
      <c r="C2475">
        <v>203.01</v>
      </c>
      <c r="D2475">
        <v>0.85095405578613303</v>
      </c>
      <c r="E2475">
        <v>3870</v>
      </c>
    </row>
    <row r="2476" spans="1:5" x14ac:dyDescent="0.25">
      <c r="A2476">
        <f t="shared" si="38"/>
        <v>10300203.02</v>
      </c>
      <c r="B2476">
        <v>103</v>
      </c>
      <c r="C2476">
        <v>203.02</v>
      </c>
      <c r="D2476">
        <v>1.0665100812912001</v>
      </c>
      <c r="E2476">
        <v>3637</v>
      </c>
    </row>
    <row r="2477" spans="1:5" x14ac:dyDescent="0.25">
      <c r="A2477">
        <f t="shared" si="38"/>
        <v>10300204</v>
      </c>
      <c r="B2477">
        <v>103</v>
      </c>
      <c r="C2477">
        <v>204</v>
      </c>
      <c r="D2477">
        <v>0.86099636554717995</v>
      </c>
      <c r="E2477">
        <v>2241</v>
      </c>
    </row>
    <row r="2478" spans="1:5" x14ac:dyDescent="0.25">
      <c r="A2478">
        <f t="shared" si="38"/>
        <v>10300205</v>
      </c>
      <c r="B2478">
        <v>103</v>
      </c>
      <c r="C2478">
        <v>205</v>
      </c>
      <c r="D2478">
        <v>0.82091683149337802</v>
      </c>
      <c r="E2478">
        <v>4300</v>
      </c>
    </row>
    <row r="2479" spans="1:5" x14ac:dyDescent="0.25">
      <c r="A2479">
        <f t="shared" si="38"/>
        <v>10300206</v>
      </c>
      <c r="B2479">
        <v>103</v>
      </c>
      <c r="C2479">
        <v>206</v>
      </c>
      <c r="D2479">
        <v>0.74826931953430198</v>
      </c>
      <c r="E2479">
        <v>4532</v>
      </c>
    </row>
    <row r="2480" spans="1:5" x14ac:dyDescent="0.25">
      <c r="A2480">
        <f t="shared" si="38"/>
        <v>10300207</v>
      </c>
      <c r="B2480">
        <v>103</v>
      </c>
      <c r="C2480">
        <v>207</v>
      </c>
      <c r="D2480">
        <v>0.88072192668914795</v>
      </c>
      <c r="E2480">
        <v>3377</v>
      </c>
    </row>
    <row r="2481" spans="1:5" x14ac:dyDescent="0.25">
      <c r="A2481">
        <f t="shared" si="38"/>
        <v>10300208</v>
      </c>
      <c r="B2481">
        <v>103</v>
      </c>
      <c r="C2481">
        <v>208</v>
      </c>
      <c r="D2481">
        <v>0.70673799514770497</v>
      </c>
      <c r="E2481">
        <v>5477</v>
      </c>
    </row>
    <row r="2482" spans="1:5" x14ac:dyDescent="0.25">
      <c r="A2482">
        <f t="shared" si="38"/>
        <v>10300209</v>
      </c>
      <c r="B2482">
        <v>103</v>
      </c>
      <c r="C2482">
        <v>209</v>
      </c>
      <c r="D2482">
        <v>0.68551760911941495</v>
      </c>
      <c r="E2482">
        <v>1436</v>
      </c>
    </row>
    <row r="2483" spans="1:5" x14ac:dyDescent="0.25">
      <c r="A2483">
        <f t="shared" si="38"/>
        <v>10300210</v>
      </c>
      <c r="B2483">
        <v>103</v>
      </c>
      <c r="C2483">
        <v>210</v>
      </c>
      <c r="D2483">
        <v>0.66071218252181996</v>
      </c>
      <c r="E2483">
        <v>964</v>
      </c>
    </row>
    <row r="2484" spans="1:5" x14ac:dyDescent="0.25">
      <c r="A2484">
        <f t="shared" si="38"/>
        <v>10300212</v>
      </c>
      <c r="B2484">
        <v>103</v>
      </c>
      <c r="C2484">
        <v>212</v>
      </c>
      <c r="D2484">
        <v>0.801999151706696</v>
      </c>
      <c r="E2484">
        <v>3363</v>
      </c>
    </row>
    <row r="2485" spans="1:5" x14ac:dyDescent="0.25">
      <c r="A2485">
        <f t="shared" si="38"/>
        <v>10300213</v>
      </c>
      <c r="B2485">
        <v>103</v>
      </c>
      <c r="C2485">
        <v>213</v>
      </c>
      <c r="D2485">
        <v>0.80912435054779097</v>
      </c>
      <c r="E2485">
        <v>252</v>
      </c>
    </row>
    <row r="2486" spans="1:5" x14ac:dyDescent="0.25">
      <c r="A2486">
        <f t="shared" si="38"/>
        <v>10300214</v>
      </c>
      <c r="B2486">
        <v>103</v>
      </c>
      <c r="C2486">
        <v>214</v>
      </c>
      <c r="D2486">
        <v>0.85955923795700095</v>
      </c>
      <c r="E2486">
        <v>1535</v>
      </c>
    </row>
    <row r="2487" spans="1:5" x14ac:dyDescent="0.25">
      <c r="A2487">
        <f t="shared" si="38"/>
        <v>10300215</v>
      </c>
      <c r="B2487">
        <v>103</v>
      </c>
      <c r="C2487">
        <v>215</v>
      </c>
      <c r="D2487">
        <v>0.79631853103637695</v>
      </c>
      <c r="E2487">
        <v>2756</v>
      </c>
    </row>
    <row r="2488" spans="1:5" x14ac:dyDescent="0.25">
      <c r="A2488">
        <f t="shared" si="38"/>
        <v>10300216</v>
      </c>
      <c r="B2488">
        <v>103</v>
      </c>
      <c r="C2488">
        <v>216</v>
      </c>
      <c r="D2488">
        <v>0.64747327566146895</v>
      </c>
      <c r="E2488">
        <v>1683</v>
      </c>
    </row>
    <row r="2489" spans="1:5" x14ac:dyDescent="0.25">
      <c r="A2489">
        <f t="shared" si="38"/>
        <v>10300218</v>
      </c>
      <c r="B2489">
        <v>103</v>
      </c>
      <c r="C2489">
        <v>218</v>
      </c>
      <c r="D2489">
        <v>0.86573952436447099</v>
      </c>
      <c r="E2489">
        <v>3009</v>
      </c>
    </row>
    <row r="2490" spans="1:5" x14ac:dyDescent="0.25">
      <c r="A2490">
        <f t="shared" si="38"/>
        <v>10300219</v>
      </c>
      <c r="B2490">
        <v>103</v>
      </c>
      <c r="C2490">
        <v>219</v>
      </c>
      <c r="D2490">
        <v>0.88640868663787797</v>
      </c>
      <c r="E2490">
        <v>2860</v>
      </c>
    </row>
    <row r="2491" spans="1:5" x14ac:dyDescent="0.25">
      <c r="A2491">
        <f t="shared" si="38"/>
        <v>10300220</v>
      </c>
      <c r="B2491">
        <v>103</v>
      </c>
      <c r="C2491">
        <v>220</v>
      </c>
      <c r="D2491">
        <v>0.86848217248916604</v>
      </c>
      <c r="E2491">
        <v>3669</v>
      </c>
    </row>
    <row r="2492" spans="1:5" x14ac:dyDescent="0.25">
      <c r="A2492">
        <f t="shared" si="38"/>
        <v>10300221</v>
      </c>
      <c r="B2492">
        <v>103</v>
      </c>
      <c r="C2492">
        <v>221</v>
      </c>
      <c r="D2492">
        <v>0.95898836851119995</v>
      </c>
      <c r="E2492">
        <v>4588</v>
      </c>
    </row>
    <row r="2493" spans="1:5" x14ac:dyDescent="0.25">
      <c r="A2493">
        <f t="shared" si="38"/>
        <v>10300222</v>
      </c>
      <c r="B2493">
        <v>103</v>
      </c>
      <c r="C2493">
        <v>222</v>
      </c>
      <c r="D2493">
        <v>0.97075730562210105</v>
      </c>
      <c r="E2493">
        <v>4176</v>
      </c>
    </row>
    <row r="2494" spans="1:5" x14ac:dyDescent="0.25">
      <c r="A2494">
        <f t="shared" si="38"/>
        <v>10300223.01</v>
      </c>
      <c r="B2494">
        <v>103</v>
      </c>
      <c r="C2494">
        <v>223.01</v>
      </c>
      <c r="D2494">
        <v>1.0500999689102199</v>
      </c>
      <c r="E2494">
        <v>2843</v>
      </c>
    </row>
    <row r="2495" spans="1:5" x14ac:dyDescent="0.25">
      <c r="A2495">
        <f t="shared" si="38"/>
        <v>10300223.02</v>
      </c>
      <c r="B2495">
        <v>103</v>
      </c>
      <c r="C2495">
        <v>223.02</v>
      </c>
      <c r="D2495">
        <v>1.0330963134765601</v>
      </c>
      <c r="E2495">
        <v>4230</v>
      </c>
    </row>
    <row r="2496" spans="1:5" x14ac:dyDescent="0.25">
      <c r="A2496">
        <f t="shared" si="38"/>
        <v>10300224.01</v>
      </c>
      <c r="B2496">
        <v>103</v>
      </c>
      <c r="C2496">
        <v>224.01</v>
      </c>
      <c r="D2496">
        <v>1.15418553352356</v>
      </c>
      <c r="E2496">
        <v>3910</v>
      </c>
    </row>
    <row r="2497" spans="1:5" x14ac:dyDescent="0.25">
      <c r="A2497">
        <f t="shared" si="38"/>
        <v>10300224.02</v>
      </c>
      <c r="B2497">
        <v>103</v>
      </c>
      <c r="C2497">
        <v>224.02</v>
      </c>
      <c r="D2497">
        <v>1.1273939609527599</v>
      </c>
      <c r="E2497">
        <v>4920</v>
      </c>
    </row>
    <row r="2498" spans="1:5" x14ac:dyDescent="0.25">
      <c r="A2498">
        <f t="shared" si="38"/>
        <v>10300225.01</v>
      </c>
      <c r="B2498">
        <v>103</v>
      </c>
      <c r="C2498">
        <v>225.01</v>
      </c>
      <c r="D2498">
        <v>0.98845493793487504</v>
      </c>
      <c r="E2498">
        <v>4803</v>
      </c>
    </row>
    <row r="2499" spans="1:5" x14ac:dyDescent="0.25">
      <c r="A2499">
        <f t="shared" ref="A2499:A2562" si="39">B2499*100000+C2499</f>
        <v>10300225.02</v>
      </c>
      <c r="B2499">
        <v>103</v>
      </c>
      <c r="C2499">
        <v>225.02</v>
      </c>
      <c r="D2499">
        <v>0.90995335578918501</v>
      </c>
      <c r="E2499">
        <v>3451</v>
      </c>
    </row>
    <row r="2500" spans="1:5" x14ac:dyDescent="0.25">
      <c r="A2500">
        <f t="shared" si="39"/>
        <v>10300225.029999999</v>
      </c>
      <c r="B2500">
        <v>103</v>
      </c>
      <c r="C2500">
        <v>225.03</v>
      </c>
      <c r="D2500">
        <v>1.0781509876251201</v>
      </c>
      <c r="E2500">
        <v>5550</v>
      </c>
    </row>
    <row r="2501" spans="1:5" x14ac:dyDescent="0.25">
      <c r="A2501">
        <f t="shared" si="39"/>
        <v>10300226.01</v>
      </c>
      <c r="B2501">
        <v>103</v>
      </c>
      <c r="C2501">
        <v>226.01</v>
      </c>
      <c r="D2501">
        <v>1.0103232860565201</v>
      </c>
      <c r="E2501">
        <v>3398</v>
      </c>
    </row>
    <row r="2502" spans="1:5" x14ac:dyDescent="0.25">
      <c r="A2502">
        <f t="shared" si="39"/>
        <v>10300226.02</v>
      </c>
      <c r="B2502">
        <v>103</v>
      </c>
      <c r="C2502">
        <v>226.02</v>
      </c>
      <c r="D2502">
        <v>1.0959396362304701</v>
      </c>
      <c r="E2502">
        <v>4189</v>
      </c>
    </row>
    <row r="2503" spans="1:5" x14ac:dyDescent="0.25">
      <c r="A2503">
        <f t="shared" si="39"/>
        <v>10300227</v>
      </c>
      <c r="B2503">
        <v>103</v>
      </c>
      <c r="C2503">
        <v>227</v>
      </c>
      <c r="D2503">
        <v>0.99947488307952903</v>
      </c>
      <c r="E2503">
        <v>4265</v>
      </c>
    </row>
    <row r="2504" spans="1:5" x14ac:dyDescent="0.25">
      <c r="A2504">
        <f t="shared" si="39"/>
        <v>10300228.01</v>
      </c>
      <c r="B2504">
        <v>103</v>
      </c>
      <c r="C2504">
        <v>228.01</v>
      </c>
      <c r="D2504">
        <v>0.98780584335327104</v>
      </c>
      <c r="E2504">
        <v>3984</v>
      </c>
    </row>
    <row r="2505" spans="1:5" x14ac:dyDescent="0.25">
      <c r="A2505">
        <f t="shared" si="39"/>
        <v>10300228.02</v>
      </c>
      <c r="B2505">
        <v>103</v>
      </c>
      <c r="C2505">
        <v>228.02</v>
      </c>
      <c r="D2505">
        <v>1.1548941135406501</v>
      </c>
      <c r="E2505">
        <v>3124</v>
      </c>
    </row>
    <row r="2506" spans="1:5" x14ac:dyDescent="0.25">
      <c r="A2506">
        <f t="shared" si="39"/>
        <v>10300229.01</v>
      </c>
      <c r="B2506">
        <v>103</v>
      </c>
      <c r="C2506">
        <v>229.01</v>
      </c>
      <c r="D2506">
        <v>0.98889309167861905</v>
      </c>
      <c r="E2506">
        <v>2700</v>
      </c>
    </row>
    <row r="2507" spans="1:5" x14ac:dyDescent="0.25">
      <c r="A2507">
        <f t="shared" si="39"/>
        <v>10300229.02</v>
      </c>
      <c r="B2507">
        <v>103</v>
      </c>
      <c r="C2507">
        <v>229.02</v>
      </c>
      <c r="D2507">
        <v>0.87758791446685802</v>
      </c>
      <c r="E2507">
        <v>2675</v>
      </c>
    </row>
    <row r="2508" spans="1:5" x14ac:dyDescent="0.25">
      <c r="A2508">
        <f t="shared" si="39"/>
        <v>10300230</v>
      </c>
      <c r="B2508">
        <v>103</v>
      </c>
      <c r="C2508">
        <v>230</v>
      </c>
      <c r="D2508">
        <v>0.99960279464721702</v>
      </c>
      <c r="E2508">
        <v>2549</v>
      </c>
    </row>
    <row r="2509" spans="1:5" x14ac:dyDescent="0.25">
      <c r="A2509">
        <f t="shared" si="39"/>
        <v>10300231</v>
      </c>
      <c r="B2509">
        <v>103</v>
      </c>
      <c r="C2509">
        <v>231</v>
      </c>
      <c r="D2509">
        <v>0.916720330715179</v>
      </c>
      <c r="E2509">
        <v>2894</v>
      </c>
    </row>
    <row r="2510" spans="1:5" x14ac:dyDescent="0.25">
      <c r="A2510">
        <f t="shared" si="39"/>
        <v>10300232</v>
      </c>
      <c r="B2510">
        <v>103</v>
      </c>
      <c r="C2510">
        <v>232</v>
      </c>
      <c r="D2510">
        <v>1.04366111755371</v>
      </c>
      <c r="E2510">
        <v>2780</v>
      </c>
    </row>
    <row r="2511" spans="1:5" x14ac:dyDescent="0.25">
      <c r="A2511">
        <f t="shared" si="39"/>
        <v>10300233</v>
      </c>
      <c r="B2511">
        <v>103</v>
      </c>
      <c r="C2511">
        <v>233</v>
      </c>
      <c r="D2511">
        <v>0.98873221874237105</v>
      </c>
      <c r="E2511">
        <v>2193</v>
      </c>
    </row>
    <row r="2512" spans="1:5" x14ac:dyDescent="0.25">
      <c r="A2512">
        <f t="shared" si="39"/>
        <v>10300234</v>
      </c>
      <c r="B2512">
        <v>103</v>
      </c>
      <c r="C2512">
        <v>234</v>
      </c>
      <c r="D2512">
        <v>0.83935022354125999</v>
      </c>
      <c r="E2512">
        <v>2009</v>
      </c>
    </row>
    <row r="2513" spans="1:5" x14ac:dyDescent="0.25">
      <c r="A2513">
        <f t="shared" si="39"/>
        <v>10300235</v>
      </c>
      <c r="B2513">
        <v>103</v>
      </c>
      <c r="C2513">
        <v>235</v>
      </c>
      <c r="D2513">
        <v>0.90275532007217396</v>
      </c>
      <c r="E2513">
        <v>3077</v>
      </c>
    </row>
    <row r="2514" spans="1:5" x14ac:dyDescent="0.25">
      <c r="A2514">
        <f t="shared" si="39"/>
        <v>10300236</v>
      </c>
      <c r="B2514">
        <v>103</v>
      </c>
      <c r="C2514">
        <v>236</v>
      </c>
      <c r="D2514">
        <v>0.90450847148895297</v>
      </c>
      <c r="E2514">
        <v>3763</v>
      </c>
    </row>
    <row r="2515" spans="1:5" x14ac:dyDescent="0.25">
      <c r="A2515">
        <f t="shared" si="39"/>
        <v>10300237</v>
      </c>
      <c r="B2515">
        <v>103</v>
      </c>
      <c r="C2515">
        <v>237</v>
      </c>
      <c r="D2515">
        <v>1.2146704196929901</v>
      </c>
      <c r="E2515">
        <v>2643</v>
      </c>
    </row>
    <row r="2516" spans="1:5" x14ac:dyDescent="0.25">
      <c r="A2516">
        <f t="shared" si="39"/>
        <v>10300238</v>
      </c>
      <c r="B2516">
        <v>103</v>
      </c>
      <c r="C2516">
        <v>238</v>
      </c>
      <c r="D2516">
        <v>1.1430355310440099</v>
      </c>
      <c r="E2516">
        <v>2400</v>
      </c>
    </row>
    <row r="2517" spans="1:5" x14ac:dyDescent="0.25">
      <c r="A2517">
        <f t="shared" si="39"/>
        <v>10300239</v>
      </c>
      <c r="B2517">
        <v>103</v>
      </c>
      <c r="C2517">
        <v>239</v>
      </c>
      <c r="D2517">
        <v>1.0014621019363401</v>
      </c>
      <c r="E2517">
        <v>2003</v>
      </c>
    </row>
    <row r="2518" spans="1:5" x14ac:dyDescent="0.25">
      <c r="A2518">
        <f t="shared" si="39"/>
        <v>10300240.01</v>
      </c>
      <c r="B2518">
        <v>103</v>
      </c>
      <c r="C2518">
        <v>240.01</v>
      </c>
      <c r="D2518">
        <v>1.3174738883972199</v>
      </c>
      <c r="E2518">
        <v>2954</v>
      </c>
    </row>
    <row r="2519" spans="1:5" x14ac:dyDescent="0.25">
      <c r="A2519">
        <f t="shared" si="39"/>
        <v>10300240.02</v>
      </c>
      <c r="B2519">
        <v>103</v>
      </c>
      <c r="C2519">
        <v>240.02</v>
      </c>
      <c r="D2519">
        <v>1.0475107431411701</v>
      </c>
      <c r="E2519">
        <v>5570</v>
      </c>
    </row>
    <row r="2520" spans="1:5" x14ac:dyDescent="0.25">
      <c r="A2520">
        <f t="shared" si="39"/>
        <v>10300240.039999999</v>
      </c>
      <c r="B2520">
        <v>103</v>
      </c>
      <c r="C2520">
        <v>240.04</v>
      </c>
      <c r="D2520">
        <v>1.2844424247741699</v>
      </c>
      <c r="E2520">
        <v>5245</v>
      </c>
    </row>
    <row r="2521" spans="1:5" x14ac:dyDescent="0.25">
      <c r="A2521">
        <f t="shared" si="39"/>
        <v>10300240.050000001</v>
      </c>
      <c r="B2521">
        <v>103</v>
      </c>
      <c r="C2521">
        <v>240.05</v>
      </c>
      <c r="D2521">
        <v>1.20570015907288</v>
      </c>
      <c r="E2521">
        <v>3136</v>
      </c>
    </row>
    <row r="2522" spans="1:5" x14ac:dyDescent="0.25">
      <c r="A2522">
        <f t="shared" si="39"/>
        <v>10300241</v>
      </c>
      <c r="B2522">
        <v>103</v>
      </c>
      <c r="C2522">
        <v>241</v>
      </c>
      <c r="D2522">
        <v>0.96793079376220703</v>
      </c>
      <c r="E2522">
        <v>4443</v>
      </c>
    </row>
    <row r="2523" spans="1:5" x14ac:dyDescent="0.25">
      <c r="A2523">
        <f t="shared" si="39"/>
        <v>10300242</v>
      </c>
      <c r="B2523">
        <v>103</v>
      </c>
      <c r="C2523">
        <v>242</v>
      </c>
      <c r="D2523">
        <v>1.03414022922516</v>
      </c>
      <c r="E2523">
        <v>5291</v>
      </c>
    </row>
    <row r="2524" spans="1:5" x14ac:dyDescent="0.25">
      <c r="A2524">
        <f t="shared" si="39"/>
        <v>10300243.01</v>
      </c>
      <c r="B2524">
        <v>103</v>
      </c>
      <c r="C2524">
        <v>243.01</v>
      </c>
      <c r="D2524">
        <v>0.94103270769119296</v>
      </c>
      <c r="E2524">
        <v>4084</v>
      </c>
    </row>
    <row r="2525" spans="1:5" x14ac:dyDescent="0.25">
      <c r="A2525">
        <f t="shared" si="39"/>
        <v>10300243.02</v>
      </c>
      <c r="B2525">
        <v>103</v>
      </c>
      <c r="C2525">
        <v>243.02</v>
      </c>
      <c r="D2525">
        <v>0.99061131477356001</v>
      </c>
      <c r="E2525">
        <v>5398</v>
      </c>
    </row>
    <row r="2526" spans="1:5" x14ac:dyDescent="0.25">
      <c r="A2526">
        <f t="shared" si="39"/>
        <v>10300244.029999999</v>
      </c>
      <c r="B2526">
        <v>103</v>
      </c>
      <c r="C2526">
        <v>244.03</v>
      </c>
      <c r="D2526">
        <v>0.91603767871856701</v>
      </c>
      <c r="E2526">
        <v>4493</v>
      </c>
    </row>
    <row r="2527" spans="1:5" x14ac:dyDescent="0.25">
      <c r="A2527">
        <f t="shared" si="39"/>
        <v>10300244.039999999</v>
      </c>
      <c r="B2527">
        <v>103</v>
      </c>
      <c r="C2527">
        <v>244.04</v>
      </c>
      <c r="D2527">
        <v>1.03522872924805</v>
      </c>
      <c r="E2527">
        <v>6953</v>
      </c>
    </row>
    <row r="2528" spans="1:5" x14ac:dyDescent="0.25">
      <c r="A2528">
        <f t="shared" si="39"/>
        <v>10300244.050000001</v>
      </c>
      <c r="B2528">
        <v>103</v>
      </c>
      <c r="C2528">
        <v>244.05</v>
      </c>
      <c r="D2528">
        <v>1.00852262973785</v>
      </c>
      <c r="E2528">
        <v>7920</v>
      </c>
    </row>
    <row r="2529" spans="1:5" x14ac:dyDescent="0.25">
      <c r="A2529">
        <f t="shared" si="39"/>
        <v>10300244.060000001</v>
      </c>
      <c r="B2529">
        <v>103</v>
      </c>
      <c r="C2529">
        <v>244.06</v>
      </c>
      <c r="D2529">
        <v>0.98589175939559903</v>
      </c>
      <c r="E2529">
        <v>5253</v>
      </c>
    </row>
    <row r="2530" spans="1:5" x14ac:dyDescent="0.25">
      <c r="A2530">
        <f t="shared" si="39"/>
        <v>10300244.07</v>
      </c>
      <c r="B2530">
        <v>103</v>
      </c>
      <c r="C2530">
        <v>244.07</v>
      </c>
      <c r="D2530">
        <v>1.02964556217194</v>
      </c>
      <c r="E2530">
        <v>7508</v>
      </c>
    </row>
    <row r="2531" spans="1:5" x14ac:dyDescent="0.25">
      <c r="A2531">
        <f t="shared" si="39"/>
        <v>10300245.02</v>
      </c>
      <c r="B2531">
        <v>103</v>
      </c>
      <c r="C2531">
        <v>245.02</v>
      </c>
      <c r="D2531">
        <v>1.11477982997894</v>
      </c>
      <c r="E2531">
        <v>9332</v>
      </c>
    </row>
    <row r="2532" spans="1:5" x14ac:dyDescent="0.25">
      <c r="A2532">
        <f t="shared" si="39"/>
        <v>10300245.029999999</v>
      </c>
      <c r="B2532">
        <v>103</v>
      </c>
      <c r="C2532">
        <v>245.03</v>
      </c>
      <c r="D2532">
        <v>0.85290163755416903</v>
      </c>
      <c r="E2532">
        <v>10022</v>
      </c>
    </row>
    <row r="2533" spans="1:5" x14ac:dyDescent="0.25">
      <c r="A2533">
        <f t="shared" si="39"/>
        <v>10300245.050000001</v>
      </c>
      <c r="B2533">
        <v>103</v>
      </c>
      <c r="C2533">
        <v>245.05</v>
      </c>
      <c r="D2533">
        <v>1.0758043527603101</v>
      </c>
      <c r="E2533">
        <v>6692</v>
      </c>
    </row>
    <row r="2534" spans="1:5" x14ac:dyDescent="0.25">
      <c r="A2534">
        <f t="shared" si="39"/>
        <v>10300245.060000001</v>
      </c>
      <c r="B2534">
        <v>103</v>
      </c>
      <c r="C2534">
        <v>245.06</v>
      </c>
      <c r="D2534">
        <v>0.99558031558990501</v>
      </c>
      <c r="E2534">
        <v>5984</v>
      </c>
    </row>
    <row r="2535" spans="1:5" x14ac:dyDescent="0.25">
      <c r="A2535">
        <f t="shared" si="39"/>
        <v>10300245.07</v>
      </c>
      <c r="B2535">
        <v>103</v>
      </c>
      <c r="C2535">
        <v>245.07</v>
      </c>
      <c r="D2535">
        <v>1.02282226085663</v>
      </c>
      <c r="E2535">
        <v>3731</v>
      </c>
    </row>
    <row r="2536" spans="1:5" x14ac:dyDescent="0.25">
      <c r="A2536">
        <f t="shared" si="39"/>
        <v>10300245.08</v>
      </c>
      <c r="B2536">
        <v>103</v>
      </c>
      <c r="C2536">
        <v>245.08</v>
      </c>
      <c r="D2536">
        <v>0.93119353055954002</v>
      </c>
      <c r="E2536">
        <v>4462</v>
      </c>
    </row>
    <row r="2537" spans="1:5" x14ac:dyDescent="0.25">
      <c r="A2537">
        <f t="shared" si="39"/>
        <v>10300246.01</v>
      </c>
      <c r="B2537">
        <v>103</v>
      </c>
      <c r="C2537">
        <v>246.01</v>
      </c>
      <c r="D2537">
        <v>0.88154101371765103</v>
      </c>
      <c r="E2537">
        <v>4076</v>
      </c>
    </row>
    <row r="2538" spans="1:5" x14ac:dyDescent="0.25">
      <c r="A2538">
        <f t="shared" si="39"/>
        <v>10300246.02</v>
      </c>
      <c r="B2538">
        <v>103</v>
      </c>
      <c r="C2538">
        <v>246.02</v>
      </c>
      <c r="D2538">
        <v>0.83876073360443104</v>
      </c>
      <c r="E2538">
        <v>5273</v>
      </c>
    </row>
    <row r="2539" spans="1:5" x14ac:dyDescent="0.25">
      <c r="A2539">
        <f t="shared" si="39"/>
        <v>10300247</v>
      </c>
      <c r="B2539">
        <v>103</v>
      </c>
      <c r="C2539">
        <v>247</v>
      </c>
      <c r="D2539">
        <v>0.88624298572540305</v>
      </c>
      <c r="E2539">
        <v>7991</v>
      </c>
    </row>
    <row r="2540" spans="1:5" x14ac:dyDescent="0.25">
      <c r="A2540">
        <f t="shared" si="39"/>
        <v>10300248.01</v>
      </c>
      <c r="B2540">
        <v>103</v>
      </c>
      <c r="C2540">
        <v>248.01</v>
      </c>
      <c r="D2540">
        <v>1.023193359375</v>
      </c>
      <c r="E2540">
        <v>3946</v>
      </c>
    </row>
    <row r="2541" spans="1:5" x14ac:dyDescent="0.25">
      <c r="A2541">
        <f t="shared" si="39"/>
        <v>10300248.02</v>
      </c>
      <c r="B2541">
        <v>103</v>
      </c>
      <c r="C2541">
        <v>248.02</v>
      </c>
      <c r="D2541">
        <v>0.95847409963607799</v>
      </c>
      <c r="E2541">
        <v>7229</v>
      </c>
    </row>
    <row r="2542" spans="1:5" x14ac:dyDescent="0.25">
      <c r="A2542">
        <f t="shared" si="39"/>
        <v>10300249.01</v>
      </c>
      <c r="B2542">
        <v>103</v>
      </c>
      <c r="C2542">
        <v>249.01</v>
      </c>
      <c r="D2542">
        <v>0.92182803153991699</v>
      </c>
      <c r="E2542">
        <v>5087</v>
      </c>
    </row>
    <row r="2543" spans="1:5" x14ac:dyDescent="0.25">
      <c r="A2543">
        <f t="shared" si="39"/>
        <v>10300249.02</v>
      </c>
      <c r="B2543">
        <v>103</v>
      </c>
      <c r="C2543">
        <v>249.02</v>
      </c>
      <c r="D2543">
        <v>0.93691277503967296</v>
      </c>
      <c r="E2543">
        <v>5754</v>
      </c>
    </row>
    <row r="2544" spans="1:5" x14ac:dyDescent="0.25">
      <c r="A2544">
        <f t="shared" si="39"/>
        <v>10300249.039999999</v>
      </c>
      <c r="B2544">
        <v>103</v>
      </c>
      <c r="C2544">
        <v>249.04</v>
      </c>
      <c r="D2544">
        <v>1.0559110641479501</v>
      </c>
      <c r="E2544">
        <v>3359</v>
      </c>
    </row>
    <row r="2545" spans="1:5" x14ac:dyDescent="0.25">
      <c r="A2545">
        <f t="shared" si="39"/>
        <v>10300249.050000001</v>
      </c>
      <c r="B2545">
        <v>103</v>
      </c>
      <c r="C2545">
        <v>249.05</v>
      </c>
      <c r="D2545">
        <v>0.927451372146606</v>
      </c>
      <c r="E2545">
        <v>6164</v>
      </c>
    </row>
    <row r="2546" spans="1:5" x14ac:dyDescent="0.25">
      <c r="A2546">
        <f t="shared" si="39"/>
        <v>10300249.060000001</v>
      </c>
      <c r="B2546">
        <v>103</v>
      </c>
      <c r="C2546">
        <v>249.06</v>
      </c>
      <c r="D2546">
        <v>0.90333557128906194</v>
      </c>
      <c r="E2546">
        <v>3917</v>
      </c>
    </row>
    <row r="2547" spans="1:5" x14ac:dyDescent="0.25">
      <c r="A2547">
        <f t="shared" si="39"/>
        <v>10300250.01</v>
      </c>
      <c r="B2547">
        <v>103</v>
      </c>
      <c r="C2547">
        <v>250.01</v>
      </c>
      <c r="D2547">
        <v>0.89004087448120095</v>
      </c>
      <c r="E2547">
        <v>7611</v>
      </c>
    </row>
    <row r="2548" spans="1:5" x14ac:dyDescent="0.25">
      <c r="A2548">
        <f t="shared" si="39"/>
        <v>10300250.039999999</v>
      </c>
      <c r="B2548">
        <v>103</v>
      </c>
      <c r="C2548">
        <v>250.04</v>
      </c>
      <c r="D2548">
        <v>0.95778805017471302</v>
      </c>
      <c r="E2548">
        <v>5841</v>
      </c>
    </row>
    <row r="2549" spans="1:5" x14ac:dyDescent="0.25">
      <c r="A2549">
        <f t="shared" si="39"/>
        <v>10300250.07</v>
      </c>
      <c r="B2549">
        <v>103</v>
      </c>
      <c r="C2549">
        <v>250.07</v>
      </c>
      <c r="D2549">
        <v>0.95302337408065796</v>
      </c>
      <c r="E2549">
        <v>5046</v>
      </c>
    </row>
    <row r="2550" spans="1:5" x14ac:dyDescent="0.25">
      <c r="A2550">
        <f t="shared" si="39"/>
        <v>10300250.09</v>
      </c>
      <c r="B2550">
        <v>103</v>
      </c>
      <c r="C2550">
        <v>250.09</v>
      </c>
      <c r="D2550">
        <v>1.01389455795288</v>
      </c>
      <c r="E2550">
        <v>4426</v>
      </c>
    </row>
    <row r="2551" spans="1:5" x14ac:dyDescent="0.25">
      <c r="A2551">
        <f t="shared" si="39"/>
        <v>10300250.1</v>
      </c>
      <c r="B2551">
        <v>103</v>
      </c>
      <c r="C2551">
        <v>250.1</v>
      </c>
      <c r="D2551">
        <v>1.03825271129608</v>
      </c>
      <c r="E2551">
        <v>5795</v>
      </c>
    </row>
    <row r="2552" spans="1:5" x14ac:dyDescent="0.25">
      <c r="A2552">
        <f t="shared" si="39"/>
        <v>10300250.109999999</v>
      </c>
      <c r="B2552">
        <v>103</v>
      </c>
      <c r="C2552">
        <v>250.11</v>
      </c>
      <c r="D2552">
        <v>1.12742567062378</v>
      </c>
      <c r="E2552">
        <v>5418</v>
      </c>
    </row>
    <row r="2553" spans="1:5" x14ac:dyDescent="0.25">
      <c r="A2553">
        <f t="shared" si="39"/>
        <v>10300250.119999999</v>
      </c>
      <c r="B2553">
        <v>103</v>
      </c>
      <c r="C2553">
        <v>250.12</v>
      </c>
      <c r="D2553">
        <v>1.0730061531066899</v>
      </c>
      <c r="E2553">
        <v>5790</v>
      </c>
    </row>
    <row r="2554" spans="1:5" x14ac:dyDescent="0.25">
      <c r="A2554">
        <f t="shared" si="39"/>
        <v>10300250.130000001</v>
      </c>
      <c r="B2554">
        <v>103</v>
      </c>
      <c r="C2554">
        <v>250.13</v>
      </c>
      <c r="D2554">
        <v>0.98763930797576904</v>
      </c>
      <c r="E2554">
        <v>4033</v>
      </c>
    </row>
    <row r="2555" spans="1:5" x14ac:dyDescent="0.25">
      <c r="A2555">
        <f t="shared" si="39"/>
        <v>10300250.140000001</v>
      </c>
      <c r="B2555">
        <v>103</v>
      </c>
      <c r="C2555">
        <v>250.14</v>
      </c>
      <c r="D2555">
        <v>0.99391162395477295</v>
      </c>
      <c r="E2555">
        <v>5089</v>
      </c>
    </row>
    <row r="2556" spans="1:5" x14ac:dyDescent="0.25">
      <c r="A2556">
        <f t="shared" si="39"/>
        <v>10300250.15</v>
      </c>
      <c r="B2556">
        <v>103</v>
      </c>
      <c r="C2556">
        <v>250.15</v>
      </c>
      <c r="D2556">
        <v>0.91711860895156905</v>
      </c>
      <c r="E2556">
        <v>2873</v>
      </c>
    </row>
    <row r="2557" spans="1:5" x14ac:dyDescent="0.25">
      <c r="A2557">
        <f t="shared" si="39"/>
        <v>10300250.16</v>
      </c>
      <c r="B2557">
        <v>103</v>
      </c>
      <c r="C2557">
        <v>250.16</v>
      </c>
      <c r="D2557">
        <v>1.11680901050568</v>
      </c>
      <c r="E2557">
        <v>1583</v>
      </c>
    </row>
    <row r="2558" spans="1:5" x14ac:dyDescent="0.25">
      <c r="A2558">
        <f t="shared" si="39"/>
        <v>10300251.060000001</v>
      </c>
      <c r="B2558">
        <v>103</v>
      </c>
      <c r="C2558">
        <v>251.06</v>
      </c>
      <c r="D2558">
        <v>0.90638089179992698</v>
      </c>
      <c r="E2558">
        <v>2240</v>
      </c>
    </row>
    <row r="2559" spans="1:5" x14ac:dyDescent="0.25">
      <c r="A2559">
        <f t="shared" si="39"/>
        <v>10300251.07</v>
      </c>
      <c r="B2559">
        <v>103</v>
      </c>
      <c r="C2559">
        <v>251.07</v>
      </c>
      <c r="D2559">
        <v>1.0212815999984699</v>
      </c>
      <c r="E2559">
        <v>3676</v>
      </c>
    </row>
    <row r="2560" spans="1:5" x14ac:dyDescent="0.25">
      <c r="A2560">
        <f t="shared" si="39"/>
        <v>10300251.08</v>
      </c>
      <c r="B2560">
        <v>103</v>
      </c>
      <c r="C2560">
        <v>251.08</v>
      </c>
      <c r="D2560">
        <v>0.96904754638671897</v>
      </c>
      <c r="E2560">
        <v>2215</v>
      </c>
    </row>
    <row r="2561" spans="1:5" x14ac:dyDescent="0.25">
      <c r="A2561">
        <f t="shared" si="39"/>
        <v>10300251.09</v>
      </c>
      <c r="B2561">
        <v>103</v>
      </c>
      <c r="C2561">
        <v>251.09</v>
      </c>
      <c r="D2561">
        <v>0.98765784502029397</v>
      </c>
      <c r="E2561">
        <v>3936</v>
      </c>
    </row>
    <row r="2562" spans="1:5" x14ac:dyDescent="0.25">
      <c r="A2562">
        <f t="shared" si="39"/>
        <v>10300251.1</v>
      </c>
      <c r="B2562">
        <v>103</v>
      </c>
      <c r="C2562">
        <v>251.1</v>
      </c>
      <c r="D2562">
        <v>1.08790647983551</v>
      </c>
      <c r="E2562">
        <v>5377</v>
      </c>
    </row>
    <row r="2563" spans="1:5" x14ac:dyDescent="0.25">
      <c r="A2563">
        <f t="shared" ref="A2563:A2626" si="40">B2563*100000+C2563</f>
        <v>10300251.109999999</v>
      </c>
      <c r="B2563">
        <v>103</v>
      </c>
      <c r="C2563">
        <v>251.11</v>
      </c>
      <c r="D2563">
        <v>0.99026948213577304</v>
      </c>
      <c r="E2563">
        <v>3530</v>
      </c>
    </row>
    <row r="2564" spans="1:5" x14ac:dyDescent="0.25">
      <c r="A2564">
        <f t="shared" si="40"/>
        <v>10300251.119999999</v>
      </c>
      <c r="B2564">
        <v>103</v>
      </c>
      <c r="C2564">
        <v>251.12</v>
      </c>
      <c r="D2564">
        <v>1.0203551054000899</v>
      </c>
      <c r="E2564">
        <v>3204</v>
      </c>
    </row>
    <row r="2565" spans="1:5" x14ac:dyDescent="0.25">
      <c r="A2565">
        <f t="shared" si="40"/>
        <v>10300251.130000001</v>
      </c>
      <c r="B2565">
        <v>103</v>
      </c>
      <c r="C2565">
        <v>251.13</v>
      </c>
      <c r="D2565">
        <v>1.0594718456268299</v>
      </c>
      <c r="E2565">
        <v>2995</v>
      </c>
    </row>
    <row r="2566" spans="1:5" x14ac:dyDescent="0.25">
      <c r="A2566">
        <f t="shared" si="40"/>
        <v>10300251.140000001</v>
      </c>
      <c r="B2566">
        <v>103</v>
      </c>
      <c r="C2566">
        <v>251.14</v>
      </c>
      <c r="D2566">
        <v>1.0554050207138099</v>
      </c>
      <c r="E2566">
        <v>2849</v>
      </c>
    </row>
    <row r="2567" spans="1:5" x14ac:dyDescent="0.25">
      <c r="A2567">
        <f t="shared" si="40"/>
        <v>10300251.15</v>
      </c>
      <c r="B2567">
        <v>103</v>
      </c>
      <c r="C2567">
        <v>251.15</v>
      </c>
      <c r="D2567">
        <v>0.94348448514938399</v>
      </c>
      <c r="E2567">
        <v>3688</v>
      </c>
    </row>
    <row r="2568" spans="1:5" x14ac:dyDescent="0.25">
      <c r="A2568">
        <f t="shared" si="40"/>
        <v>10300251.16</v>
      </c>
      <c r="B2568">
        <v>103</v>
      </c>
      <c r="C2568">
        <v>251.16</v>
      </c>
      <c r="D2568">
        <v>0.95223581790924094</v>
      </c>
      <c r="E2568">
        <v>1997</v>
      </c>
    </row>
    <row r="2569" spans="1:5" x14ac:dyDescent="0.25">
      <c r="A2569">
        <f t="shared" si="40"/>
        <v>10300251.18</v>
      </c>
      <c r="B2569">
        <v>103</v>
      </c>
      <c r="C2569">
        <v>251.18</v>
      </c>
      <c r="D2569">
        <v>1.1165529489517201</v>
      </c>
      <c r="E2569">
        <v>7102</v>
      </c>
    </row>
    <row r="2570" spans="1:5" x14ac:dyDescent="0.25">
      <c r="A2570">
        <f t="shared" si="40"/>
        <v>10300251.189999999</v>
      </c>
      <c r="B2570">
        <v>103</v>
      </c>
      <c r="C2570">
        <v>251.19</v>
      </c>
      <c r="D2570">
        <v>1.1160296201705899</v>
      </c>
      <c r="E2570">
        <v>5955</v>
      </c>
    </row>
    <row r="2571" spans="1:5" x14ac:dyDescent="0.25">
      <c r="A2571">
        <f t="shared" si="40"/>
        <v>10300251.199999999</v>
      </c>
      <c r="B2571">
        <v>103</v>
      </c>
      <c r="C2571">
        <v>251.2</v>
      </c>
      <c r="D2571">
        <v>1.32726013660431</v>
      </c>
      <c r="E2571">
        <v>3962</v>
      </c>
    </row>
    <row r="2572" spans="1:5" x14ac:dyDescent="0.25">
      <c r="A2572">
        <f t="shared" si="40"/>
        <v>10300251.210000001</v>
      </c>
      <c r="B2572">
        <v>103</v>
      </c>
      <c r="C2572">
        <v>251.21</v>
      </c>
      <c r="D2572">
        <v>1.17658591270447</v>
      </c>
      <c r="E2572">
        <v>4663</v>
      </c>
    </row>
    <row r="2573" spans="1:5" x14ac:dyDescent="0.25">
      <c r="A2573">
        <f t="shared" si="40"/>
        <v>10300252.029999999</v>
      </c>
      <c r="B2573">
        <v>103</v>
      </c>
      <c r="C2573">
        <v>252.03</v>
      </c>
      <c r="D2573">
        <v>1.0716789960861199</v>
      </c>
      <c r="E2573">
        <v>4494</v>
      </c>
    </row>
    <row r="2574" spans="1:5" x14ac:dyDescent="0.25">
      <c r="A2574">
        <f t="shared" si="40"/>
        <v>10300252.039999999</v>
      </c>
      <c r="B2574">
        <v>103</v>
      </c>
      <c r="C2574">
        <v>252.04</v>
      </c>
      <c r="D2574">
        <v>0.98622113466262795</v>
      </c>
      <c r="E2574">
        <v>3107</v>
      </c>
    </row>
    <row r="2575" spans="1:5" x14ac:dyDescent="0.25">
      <c r="A2575">
        <f t="shared" si="40"/>
        <v>10300252.050000001</v>
      </c>
      <c r="B2575">
        <v>103</v>
      </c>
      <c r="C2575">
        <v>252.05</v>
      </c>
      <c r="D2575">
        <v>1.0987894535064699</v>
      </c>
      <c r="E2575">
        <v>4026</v>
      </c>
    </row>
    <row r="2576" spans="1:5" x14ac:dyDescent="0.25">
      <c r="A2576">
        <f t="shared" si="40"/>
        <v>10300252.060000001</v>
      </c>
      <c r="B2576">
        <v>103</v>
      </c>
      <c r="C2576">
        <v>252.06</v>
      </c>
      <c r="D2576">
        <v>0.89512932300567605</v>
      </c>
      <c r="E2576">
        <v>6439</v>
      </c>
    </row>
    <row r="2577" spans="1:5" x14ac:dyDescent="0.25">
      <c r="A2577">
        <f t="shared" si="40"/>
        <v>10300252.07</v>
      </c>
      <c r="B2577">
        <v>103</v>
      </c>
      <c r="C2577">
        <v>252.07</v>
      </c>
      <c r="D2577">
        <v>0.96468323469161998</v>
      </c>
      <c r="E2577">
        <v>6042</v>
      </c>
    </row>
    <row r="2578" spans="1:5" x14ac:dyDescent="0.25">
      <c r="A2578">
        <f t="shared" si="40"/>
        <v>10300253.01</v>
      </c>
      <c r="B2578">
        <v>103</v>
      </c>
      <c r="C2578">
        <v>253.01</v>
      </c>
      <c r="D2578">
        <v>0.96451604366302501</v>
      </c>
      <c r="E2578">
        <v>5717</v>
      </c>
    </row>
    <row r="2579" spans="1:5" x14ac:dyDescent="0.25">
      <c r="A2579">
        <f t="shared" si="40"/>
        <v>10300253.029999999</v>
      </c>
      <c r="B2579">
        <v>103</v>
      </c>
      <c r="C2579">
        <v>253.03</v>
      </c>
      <c r="D2579">
        <v>1.0459290742874101</v>
      </c>
      <c r="E2579">
        <v>4834</v>
      </c>
    </row>
    <row r="2580" spans="1:5" x14ac:dyDescent="0.25">
      <c r="A2580">
        <f t="shared" si="40"/>
        <v>10300253.039999999</v>
      </c>
      <c r="B2580">
        <v>103</v>
      </c>
      <c r="C2580">
        <v>253.04</v>
      </c>
      <c r="D2580">
        <v>0.93172848224639904</v>
      </c>
      <c r="E2580">
        <v>3306</v>
      </c>
    </row>
    <row r="2581" spans="1:5" x14ac:dyDescent="0.25">
      <c r="A2581">
        <f t="shared" si="40"/>
        <v>10300253.050000001</v>
      </c>
      <c r="B2581">
        <v>103</v>
      </c>
      <c r="C2581">
        <v>253.05</v>
      </c>
      <c r="D2581">
        <v>0.81448137760162398</v>
      </c>
      <c r="E2581">
        <v>3163</v>
      </c>
    </row>
    <row r="2582" spans="1:5" x14ac:dyDescent="0.25">
      <c r="A2582">
        <f t="shared" si="40"/>
        <v>10300253.060000001</v>
      </c>
      <c r="B2582">
        <v>103</v>
      </c>
      <c r="C2582">
        <v>253.06</v>
      </c>
      <c r="D2582">
        <v>0.94077563285827603</v>
      </c>
      <c r="E2582">
        <v>1181</v>
      </c>
    </row>
    <row r="2583" spans="1:5" x14ac:dyDescent="0.25">
      <c r="A2583">
        <f t="shared" si="40"/>
        <v>10300254.01</v>
      </c>
      <c r="B2583">
        <v>103</v>
      </c>
      <c r="C2583">
        <v>254.01</v>
      </c>
      <c r="D2583">
        <v>1.1323834657669101</v>
      </c>
      <c r="E2583">
        <v>4181</v>
      </c>
    </row>
    <row r="2584" spans="1:5" x14ac:dyDescent="0.25">
      <c r="A2584">
        <f t="shared" si="40"/>
        <v>10300254.039999999</v>
      </c>
      <c r="B2584">
        <v>103</v>
      </c>
      <c r="C2584">
        <v>254.04</v>
      </c>
      <c r="D2584">
        <v>0.98957765102386497</v>
      </c>
      <c r="E2584">
        <v>7410</v>
      </c>
    </row>
    <row r="2585" spans="1:5" x14ac:dyDescent="0.25">
      <c r="A2585">
        <f t="shared" si="40"/>
        <v>10300254.050000001</v>
      </c>
      <c r="B2585">
        <v>103</v>
      </c>
      <c r="C2585">
        <v>254.05</v>
      </c>
      <c r="D2585">
        <v>0.99109375476837203</v>
      </c>
      <c r="E2585">
        <v>4361</v>
      </c>
    </row>
    <row r="2586" spans="1:5" x14ac:dyDescent="0.25">
      <c r="A2586">
        <f t="shared" si="40"/>
        <v>10300254.07</v>
      </c>
      <c r="B2586">
        <v>103</v>
      </c>
      <c r="C2586">
        <v>254.07</v>
      </c>
      <c r="D2586">
        <v>1.0672628879547099</v>
      </c>
      <c r="E2586">
        <v>4399</v>
      </c>
    </row>
    <row r="2587" spans="1:5" x14ac:dyDescent="0.25">
      <c r="A2587">
        <f t="shared" si="40"/>
        <v>10300254.08</v>
      </c>
      <c r="B2587">
        <v>103</v>
      </c>
      <c r="C2587">
        <v>254.08</v>
      </c>
      <c r="D2587">
        <v>0.85686022043228105</v>
      </c>
      <c r="E2587">
        <v>5708</v>
      </c>
    </row>
    <row r="2588" spans="1:5" x14ac:dyDescent="0.25">
      <c r="A2588">
        <f t="shared" si="40"/>
        <v>10300254.09</v>
      </c>
      <c r="B2588">
        <v>103</v>
      </c>
      <c r="C2588">
        <v>254.09</v>
      </c>
      <c r="D2588">
        <v>0.98094367980956998</v>
      </c>
      <c r="E2588">
        <v>6581</v>
      </c>
    </row>
    <row r="2589" spans="1:5" x14ac:dyDescent="0.25">
      <c r="A2589">
        <f t="shared" si="40"/>
        <v>10300254.1</v>
      </c>
      <c r="B2589">
        <v>103</v>
      </c>
      <c r="C2589">
        <v>254.1</v>
      </c>
      <c r="D2589">
        <v>0.96527719497680697</v>
      </c>
      <c r="E2589">
        <v>6025</v>
      </c>
    </row>
    <row r="2590" spans="1:5" x14ac:dyDescent="0.25">
      <c r="A2590">
        <f t="shared" si="40"/>
        <v>10300254.109999999</v>
      </c>
      <c r="B2590">
        <v>103</v>
      </c>
      <c r="C2590">
        <v>254.11</v>
      </c>
      <c r="D2590">
        <v>0.97063881158828702</v>
      </c>
      <c r="E2590">
        <v>1807</v>
      </c>
    </row>
    <row r="2591" spans="1:5" x14ac:dyDescent="0.25">
      <c r="A2591">
        <f t="shared" si="40"/>
        <v>10300255.01</v>
      </c>
      <c r="B2591">
        <v>103</v>
      </c>
      <c r="C2591">
        <v>255.01</v>
      </c>
      <c r="D2591">
        <v>1.0887187719345099</v>
      </c>
      <c r="E2591">
        <v>3983</v>
      </c>
    </row>
    <row r="2592" spans="1:5" x14ac:dyDescent="0.25">
      <c r="A2592">
        <f t="shared" si="40"/>
        <v>10300255.029999999</v>
      </c>
      <c r="B2592">
        <v>103</v>
      </c>
      <c r="C2592">
        <v>255.03</v>
      </c>
      <c r="D2592">
        <v>0.90467756986617998</v>
      </c>
      <c r="E2592">
        <v>4277</v>
      </c>
    </row>
    <row r="2593" spans="1:5" x14ac:dyDescent="0.25">
      <c r="A2593">
        <f t="shared" si="40"/>
        <v>10300255.039999999</v>
      </c>
      <c r="B2593">
        <v>103</v>
      </c>
      <c r="C2593">
        <v>255.04</v>
      </c>
      <c r="D2593">
        <v>0.85864126682281505</v>
      </c>
      <c r="E2593">
        <v>7617</v>
      </c>
    </row>
    <row r="2594" spans="1:5" x14ac:dyDescent="0.25">
      <c r="A2594">
        <f t="shared" si="40"/>
        <v>10300256.01</v>
      </c>
      <c r="B2594">
        <v>103</v>
      </c>
      <c r="C2594">
        <v>256.01</v>
      </c>
      <c r="D2594">
        <v>0.92083799839019798</v>
      </c>
      <c r="E2594">
        <v>4251</v>
      </c>
    </row>
    <row r="2595" spans="1:5" x14ac:dyDescent="0.25">
      <c r="A2595">
        <f t="shared" si="40"/>
        <v>10300256.02</v>
      </c>
      <c r="B2595">
        <v>103</v>
      </c>
      <c r="C2595">
        <v>256.02</v>
      </c>
      <c r="D2595">
        <v>0.79555821418762196</v>
      </c>
      <c r="E2595">
        <v>2751</v>
      </c>
    </row>
    <row r="2596" spans="1:5" x14ac:dyDescent="0.25">
      <c r="A2596">
        <f t="shared" si="40"/>
        <v>10300257</v>
      </c>
      <c r="B2596">
        <v>103</v>
      </c>
      <c r="C2596">
        <v>257</v>
      </c>
      <c r="D2596">
        <v>1.2405200004577599</v>
      </c>
      <c r="E2596">
        <v>4097</v>
      </c>
    </row>
    <row r="2597" spans="1:5" x14ac:dyDescent="0.25">
      <c r="A2597">
        <f t="shared" si="40"/>
        <v>10300258</v>
      </c>
      <c r="B2597">
        <v>103</v>
      </c>
      <c r="C2597">
        <v>258</v>
      </c>
      <c r="D2597">
        <v>0.79001080989837602</v>
      </c>
      <c r="E2597">
        <v>3577</v>
      </c>
    </row>
    <row r="2598" spans="1:5" x14ac:dyDescent="0.25">
      <c r="A2598">
        <f t="shared" si="40"/>
        <v>10300259.01</v>
      </c>
      <c r="B2598">
        <v>103</v>
      </c>
      <c r="C2598">
        <v>259.01</v>
      </c>
      <c r="D2598">
        <v>0.69162309169769298</v>
      </c>
      <c r="E2598">
        <v>513</v>
      </c>
    </row>
    <row r="2599" spans="1:5" x14ac:dyDescent="0.25">
      <c r="A2599">
        <f t="shared" si="40"/>
        <v>10300259.02</v>
      </c>
      <c r="B2599">
        <v>103</v>
      </c>
      <c r="C2599">
        <v>259.02</v>
      </c>
      <c r="D2599">
        <v>0.87063431739807096</v>
      </c>
      <c r="E2599">
        <v>4381</v>
      </c>
    </row>
    <row r="2600" spans="1:5" x14ac:dyDescent="0.25">
      <c r="A2600">
        <f t="shared" si="40"/>
        <v>10300260.01</v>
      </c>
      <c r="B2600">
        <v>103</v>
      </c>
      <c r="C2600">
        <v>260.01</v>
      </c>
      <c r="D2600">
        <v>1.0847849845886199</v>
      </c>
      <c r="E2600">
        <v>2824</v>
      </c>
    </row>
    <row r="2601" spans="1:5" x14ac:dyDescent="0.25">
      <c r="A2601">
        <f t="shared" si="40"/>
        <v>10300260.02</v>
      </c>
      <c r="B2601">
        <v>103</v>
      </c>
      <c r="C2601">
        <v>260.02</v>
      </c>
      <c r="D2601">
        <v>1.09682285785675</v>
      </c>
      <c r="E2601">
        <v>1957</v>
      </c>
    </row>
    <row r="2602" spans="1:5" x14ac:dyDescent="0.25">
      <c r="A2602">
        <f t="shared" si="40"/>
        <v>10300261</v>
      </c>
      <c r="B2602">
        <v>103</v>
      </c>
      <c r="C2602">
        <v>261</v>
      </c>
      <c r="D2602">
        <v>0.91327250003814697</v>
      </c>
      <c r="E2602">
        <v>3920</v>
      </c>
    </row>
    <row r="2603" spans="1:5" x14ac:dyDescent="0.25">
      <c r="A2603">
        <f t="shared" si="40"/>
        <v>10300262</v>
      </c>
      <c r="B2603">
        <v>103</v>
      </c>
      <c r="C2603">
        <v>262</v>
      </c>
      <c r="D2603">
        <v>0.44867962598800698</v>
      </c>
      <c r="E2603">
        <v>4363</v>
      </c>
    </row>
    <row r="2604" spans="1:5" x14ac:dyDescent="0.25">
      <c r="A2604">
        <f t="shared" si="40"/>
        <v>10300263</v>
      </c>
      <c r="B2604">
        <v>103</v>
      </c>
      <c r="C2604">
        <v>263</v>
      </c>
      <c r="D2604">
        <v>0.86852425336837802</v>
      </c>
      <c r="E2604">
        <v>6756</v>
      </c>
    </row>
    <row r="2605" spans="1:5" x14ac:dyDescent="0.25">
      <c r="A2605">
        <f t="shared" si="40"/>
        <v>10300264</v>
      </c>
      <c r="B2605">
        <v>103</v>
      </c>
      <c r="C2605">
        <v>264</v>
      </c>
      <c r="D2605">
        <v>0.91825991868972801</v>
      </c>
      <c r="E2605">
        <v>6904</v>
      </c>
    </row>
    <row r="2606" spans="1:5" x14ac:dyDescent="0.25">
      <c r="A2606">
        <f t="shared" si="40"/>
        <v>10300265</v>
      </c>
      <c r="B2606">
        <v>103</v>
      </c>
      <c r="C2606">
        <v>265</v>
      </c>
      <c r="D2606">
        <v>0.97668439149856601</v>
      </c>
      <c r="E2606">
        <v>6140</v>
      </c>
    </row>
    <row r="2607" spans="1:5" x14ac:dyDescent="0.25">
      <c r="A2607">
        <f t="shared" si="40"/>
        <v>10300266.01</v>
      </c>
      <c r="B2607">
        <v>103</v>
      </c>
      <c r="C2607">
        <v>266.01</v>
      </c>
      <c r="D2607">
        <v>1.1136388778686499</v>
      </c>
      <c r="E2607">
        <v>2787</v>
      </c>
    </row>
    <row r="2608" spans="1:5" x14ac:dyDescent="0.25">
      <c r="A2608">
        <f t="shared" si="40"/>
        <v>10300266.02</v>
      </c>
      <c r="B2608">
        <v>103</v>
      </c>
      <c r="C2608">
        <v>266.02</v>
      </c>
      <c r="D2608">
        <v>1.01250040531158</v>
      </c>
      <c r="E2608">
        <v>4218</v>
      </c>
    </row>
    <row r="2609" spans="1:5" x14ac:dyDescent="0.25">
      <c r="A2609">
        <f t="shared" si="40"/>
        <v>10300267.01</v>
      </c>
      <c r="B2609">
        <v>103</v>
      </c>
      <c r="C2609">
        <v>267.01</v>
      </c>
      <c r="D2609">
        <v>0.94020467996597301</v>
      </c>
      <c r="E2609">
        <v>4515</v>
      </c>
    </row>
    <row r="2610" spans="1:5" x14ac:dyDescent="0.25">
      <c r="A2610">
        <f t="shared" si="40"/>
        <v>10300267.02</v>
      </c>
      <c r="B2610">
        <v>103</v>
      </c>
      <c r="C2610">
        <v>267.02</v>
      </c>
      <c r="D2610">
        <v>1.07644832134247</v>
      </c>
      <c r="E2610">
        <v>5595</v>
      </c>
    </row>
    <row r="2611" spans="1:5" x14ac:dyDescent="0.25">
      <c r="A2611">
        <f t="shared" si="40"/>
        <v>10300267.029999999</v>
      </c>
      <c r="B2611">
        <v>103</v>
      </c>
      <c r="C2611">
        <v>267.02999999999997</v>
      </c>
      <c r="D2611">
        <v>0.95615309476852395</v>
      </c>
      <c r="E2611">
        <v>5715</v>
      </c>
    </row>
    <row r="2612" spans="1:5" x14ac:dyDescent="0.25">
      <c r="A2612">
        <f t="shared" si="40"/>
        <v>10300268.039999999</v>
      </c>
      <c r="B2612">
        <v>103</v>
      </c>
      <c r="C2612">
        <v>268.04000000000002</v>
      </c>
      <c r="D2612">
        <v>1.0037317276001001</v>
      </c>
      <c r="E2612">
        <v>5180</v>
      </c>
    </row>
    <row r="2613" spans="1:5" x14ac:dyDescent="0.25">
      <c r="A2613">
        <f t="shared" si="40"/>
        <v>10300268.08</v>
      </c>
      <c r="B2613">
        <v>103</v>
      </c>
      <c r="C2613">
        <v>268.08</v>
      </c>
      <c r="D2613">
        <v>0.96361017227172896</v>
      </c>
      <c r="E2613">
        <v>5854</v>
      </c>
    </row>
    <row r="2614" spans="1:5" x14ac:dyDescent="0.25">
      <c r="A2614">
        <f t="shared" si="40"/>
        <v>10300268.09</v>
      </c>
      <c r="B2614">
        <v>103</v>
      </c>
      <c r="C2614">
        <v>268.08999999999997</v>
      </c>
      <c r="D2614">
        <v>1.10041403770447</v>
      </c>
      <c r="E2614">
        <v>3171</v>
      </c>
    </row>
    <row r="2615" spans="1:5" x14ac:dyDescent="0.25">
      <c r="A2615">
        <f t="shared" si="40"/>
        <v>10300268.1</v>
      </c>
      <c r="B2615">
        <v>103</v>
      </c>
      <c r="C2615">
        <v>268.10000000000002</v>
      </c>
      <c r="D2615">
        <v>1.01317203044891</v>
      </c>
      <c r="E2615">
        <v>6327</v>
      </c>
    </row>
    <row r="2616" spans="1:5" x14ac:dyDescent="0.25">
      <c r="A2616">
        <f t="shared" si="40"/>
        <v>10300268.109999999</v>
      </c>
      <c r="B2616">
        <v>103</v>
      </c>
      <c r="C2616">
        <v>268.11</v>
      </c>
      <c r="D2616">
        <v>1.1438349485397299</v>
      </c>
      <c r="E2616">
        <v>6321</v>
      </c>
    </row>
    <row r="2617" spans="1:5" x14ac:dyDescent="0.25">
      <c r="A2617">
        <f t="shared" si="40"/>
        <v>10300268.119999999</v>
      </c>
      <c r="B2617">
        <v>103</v>
      </c>
      <c r="C2617">
        <v>268.12</v>
      </c>
      <c r="D2617">
        <v>1.0426218509674099</v>
      </c>
      <c r="E2617">
        <v>4015</v>
      </c>
    </row>
    <row r="2618" spans="1:5" x14ac:dyDescent="0.25">
      <c r="A2618">
        <f t="shared" si="40"/>
        <v>10300268.130000001</v>
      </c>
      <c r="B2618">
        <v>103</v>
      </c>
      <c r="C2618">
        <v>268.13</v>
      </c>
      <c r="D2618">
        <v>1.10865831375122</v>
      </c>
      <c r="E2618">
        <v>3043</v>
      </c>
    </row>
    <row r="2619" spans="1:5" x14ac:dyDescent="0.25">
      <c r="A2619">
        <f t="shared" si="40"/>
        <v>10300268.140000001</v>
      </c>
      <c r="B2619">
        <v>103</v>
      </c>
      <c r="C2619">
        <v>268.14</v>
      </c>
      <c r="D2619">
        <v>1.0090879201889</v>
      </c>
      <c r="E2619">
        <v>2041</v>
      </c>
    </row>
    <row r="2620" spans="1:5" x14ac:dyDescent="0.25">
      <c r="A2620">
        <f t="shared" si="40"/>
        <v>10300268.15</v>
      </c>
      <c r="B2620">
        <v>103</v>
      </c>
      <c r="C2620">
        <v>268.14999999999998</v>
      </c>
      <c r="D2620">
        <v>1.3082026243209799</v>
      </c>
      <c r="E2620">
        <v>4886</v>
      </c>
    </row>
    <row r="2621" spans="1:5" x14ac:dyDescent="0.25">
      <c r="A2621">
        <f t="shared" si="40"/>
        <v>10300268.16</v>
      </c>
      <c r="B2621">
        <v>103</v>
      </c>
      <c r="C2621">
        <v>268.16000000000003</v>
      </c>
      <c r="D2621">
        <v>1.0526303052902199</v>
      </c>
      <c r="E2621">
        <v>6130</v>
      </c>
    </row>
    <row r="2622" spans="1:5" x14ac:dyDescent="0.25">
      <c r="A2622">
        <f t="shared" si="40"/>
        <v>10300268.17</v>
      </c>
      <c r="B2622">
        <v>103</v>
      </c>
      <c r="C2622">
        <v>268.17</v>
      </c>
      <c r="D2622">
        <v>1.1912304162979099</v>
      </c>
      <c r="E2622">
        <v>5238</v>
      </c>
    </row>
    <row r="2623" spans="1:5" x14ac:dyDescent="0.25">
      <c r="A2623">
        <f t="shared" si="40"/>
        <v>10300269.039999999</v>
      </c>
      <c r="B2623">
        <v>103</v>
      </c>
      <c r="C2623">
        <v>269.04000000000002</v>
      </c>
      <c r="D2623">
        <v>0.97726213932037398</v>
      </c>
      <c r="E2623">
        <v>5171</v>
      </c>
    </row>
    <row r="2624" spans="1:5" x14ac:dyDescent="0.25">
      <c r="A2624">
        <f t="shared" si="40"/>
        <v>10300269.050000001</v>
      </c>
      <c r="B2624">
        <v>103</v>
      </c>
      <c r="C2624">
        <v>269.05</v>
      </c>
      <c r="D2624">
        <v>0.92229843139648404</v>
      </c>
      <c r="E2624">
        <v>5759</v>
      </c>
    </row>
    <row r="2625" spans="1:5" x14ac:dyDescent="0.25">
      <c r="A2625">
        <f t="shared" si="40"/>
        <v>10300269.07</v>
      </c>
      <c r="B2625">
        <v>103</v>
      </c>
      <c r="C2625">
        <v>269.07</v>
      </c>
      <c r="D2625">
        <v>0.97008043527603105</v>
      </c>
      <c r="E2625">
        <v>6305</v>
      </c>
    </row>
    <row r="2626" spans="1:5" x14ac:dyDescent="0.25">
      <c r="A2626">
        <f t="shared" si="40"/>
        <v>10300269.08</v>
      </c>
      <c r="B2626">
        <v>103</v>
      </c>
      <c r="C2626">
        <v>269.08</v>
      </c>
      <c r="D2626">
        <v>1.1466209888458301</v>
      </c>
      <c r="E2626">
        <v>4064</v>
      </c>
    </row>
    <row r="2627" spans="1:5" x14ac:dyDescent="0.25">
      <c r="A2627">
        <f t="shared" ref="A2627:A2690" si="41">B2627*100000+C2627</f>
        <v>10300269.09</v>
      </c>
      <c r="B2627">
        <v>103</v>
      </c>
      <c r="C2627">
        <v>269.08999999999997</v>
      </c>
      <c r="D2627">
        <v>0.93865787982940696</v>
      </c>
      <c r="E2627">
        <v>4794</v>
      </c>
    </row>
    <row r="2628" spans="1:5" x14ac:dyDescent="0.25">
      <c r="A2628">
        <f t="shared" si="41"/>
        <v>10300269.1</v>
      </c>
      <c r="B2628">
        <v>103</v>
      </c>
      <c r="C2628">
        <v>269.10000000000002</v>
      </c>
      <c r="D2628">
        <v>0.99355399608612105</v>
      </c>
      <c r="E2628">
        <v>5248</v>
      </c>
    </row>
    <row r="2629" spans="1:5" x14ac:dyDescent="0.25">
      <c r="A2629">
        <f t="shared" si="41"/>
        <v>10300269.109999999</v>
      </c>
      <c r="B2629">
        <v>103</v>
      </c>
      <c r="C2629">
        <v>269.11</v>
      </c>
      <c r="D2629">
        <v>1.0699598789215099</v>
      </c>
      <c r="E2629">
        <v>3863</v>
      </c>
    </row>
    <row r="2630" spans="1:5" x14ac:dyDescent="0.25">
      <c r="A2630">
        <f t="shared" si="41"/>
        <v>10300270</v>
      </c>
      <c r="B2630">
        <v>103</v>
      </c>
      <c r="C2630">
        <v>270</v>
      </c>
      <c r="D2630">
        <v>0.88520067930221602</v>
      </c>
      <c r="E2630">
        <v>5454</v>
      </c>
    </row>
    <row r="2631" spans="1:5" x14ac:dyDescent="0.25">
      <c r="A2631">
        <f t="shared" si="41"/>
        <v>10300271.01</v>
      </c>
      <c r="B2631">
        <v>103</v>
      </c>
      <c r="C2631">
        <v>271.01</v>
      </c>
      <c r="D2631">
        <v>0.85094296932220503</v>
      </c>
      <c r="E2631">
        <v>3358</v>
      </c>
    </row>
    <row r="2632" spans="1:5" x14ac:dyDescent="0.25">
      <c r="A2632">
        <f t="shared" si="41"/>
        <v>10300271.029999999</v>
      </c>
      <c r="B2632">
        <v>103</v>
      </c>
      <c r="C2632">
        <v>271.02999999999997</v>
      </c>
      <c r="D2632">
        <v>1.0333336591720601</v>
      </c>
      <c r="E2632">
        <v>433</v>
      </c>
    </row>
    <row r="2633" spans="1:5" x14ac:dyDescent="0.25">
      <c r="A2633">
        <f t="shared" si="41"/>
        <v>10300271.039999999</v>
      </c>
      <c r="B2633">
        <v>103</v>
      </c>
      <c r="C2633">
        <v>271.04000000000002</v>
      </c>
      <c r="D2633">
        <v>1.1147927045822099</v>
      </c>
      <c r="E2633">
        <v>4009</v>
      </c>
    </row>
    <row r="2634" spans="1:5" x14ac:dyDescent="0.25">
      <c r="A2634">
        <f t="shared" si="41"/>
        <v>10300271.050000001</v>
      </c>
      <c r="B2634">
        <v>103</v>
      </c>
      <c r="C2634">
        <v>271.05</v>
      </c>
      <c r="D2634">
        <v>1.04724562168121</v>
      </c>
      <c r="E2634">
        <v>3891</v>
      </c>
    </row>
    <row r="2635" spans="1:5" x14ac:dyDescent="0.25">
      <c r="A2635">
        <f t="shared" si="41"/>
        <v>10300272.01</v>
      </c>
      <c r="B2635">
        <v>103</v>
      </c>
      <c r="C2635">
        <v>272.01</v>
      </c>
      <c r="D2635">
        <v>0.990944564342499</v>
      </c>
      <c r="E2635">
        <v>5019</v>
      </c>
    </row>
    <row r="2636" spans="1:5" x14ac:dyDescent="0.25">
      <c r="A2636">
        <f t="shared" si="41"/>
        <v>10300272.02</v>
      </c>
      <c r="B2636">
        <v>103</v>
      </c>
      <c r="C2636">
        <v>272.02</v>
      </c>
      <c r="D2636">
        <v>1.1775062084198</v>
      </c>
      <c r="E2636">
        <v>5435</v>
      </c>
    </row>
    <row r="2637" spans="1:5" x14ac:dyDescent="0.25">
      <c r="A2637">
        <f t="shared" si="41"/>
        <v>10300272.039999999</v>
      </c>
      <c r="B2637">
        <v>103</v>
      </c>
      <c r="C2637">
        <v>272.04000000000002</v>
      </c>
      <c r="D2637">
        <v>1.11090004444122</v>
      </c>
      <c r="E2637">
        <v>3869</v>
      </c>
    </row>
    <row r="2638" spans="1:5" x14ac:dyDescent="0.25">
      <c r="A2638">
        <f t="shared" si="41"/>
        <v>10300272.050000001</v>
      </c>
      <c r="B2638">
        <v>103</v>
      </c>
      <c r="C2638">
        <v>272.05</v>
      </c>
      <c r="D2638">
        <v>1.0088745355606099</v>
      </c>
      <c r="E2638">
        <v>6048</v>
      </c>
    </row>
    <row r="2639" spans="1:5" x14ac:dyDescent="0.25">
      <c r="A2639">
        <f t="shared" si="41"/>
        <v>10300272.060000001</v>
      </c>
      <c r="B2639">
        <v>103</v>
      </c>
      <c r="C2639">
        <v>272.06</v>
      </c>
      <c r="D2639">
        <v>1.1626172065734901</v>
      </c>
      <c r="E2639">
        <v>6814</v>
      </c>
    </row>
    <row r="2640" spans="1:5" x14ac:dyDescent="0.25">
      <c r="A2640">
        <f t="shared" si="41"/>
        <v>10300272.07</v>
      </c>
      <c r="B2640">
        <v>103</v>
      </c>
      <c r="C2640">
        <v>272.07</v>
      </c>
      <c r="D2640">
        <v>1.0795327425003101</v>
      </c>
      <c r="E2640">
        <v>4925</v>
      </c>
    </row>
    <row r="2641" spans="1:5" x14ac:dyDescent="0.25">
      <c r="A2641">
        <f t="shared" si="41"/>
        <v>10300272.08</v>
      </c>
      <c r="B2641">
        <v>103</v>
      </c>
      <c r="C2641">
        <v>272.08</v>
      </c>
      <c r="D2641">
        <v>1.1748145818710301</v>
      </c>
      <c r="E2641">
        <v>7437</v>
      </c>
    </row>
    <row r="2642" spans="1:5" x14ac:dyDescent="0.25">
      <c r="A2642">
        <f t="shared" si="41"/>
        <v>10300273.08</v>
      </c>
      <c r="B2642">
        <v>103</v>
      </c>
      <c r="C2642">
        <v>273.08</v>
      </c>
      <c r="D2642">
        <v>0.99235028028488204</v>
      </c>
      <c r="E2642">
        <v>4493</v>
      </c>
    </row>
    <row r="2643" spans="1:5" x14ac:dyDescent="0.25">
      <c r="A2643">
        <f t="shared" si="41"/>
        <v>10300273.09</v>
      </c>
      <c r="B2643">
        <v>103</v>
      </c>
      <c r="C2643">
        <v>273.08999999999997</v>
      </c>
      <c r="D2643">
        <v>1.45622086524963</v>
      </c>
      <c r="E2643">
        <v>1949</v>
      </c>
    </row>
    <row r="2644" spans="1:5" x14ac:dyDescent="0.25">
      <c r="A2644">
        <f t="shared" si="41"/>
        <v>10300273.1</v>
      </c>
      <c r="B2644">
        <v>103</v>
      </c>
      <c r="C2644">
        <v>273.10000000000002</v>
      </c>
      <c r="D2644">
        <v>1.3357696533203101</v>
      </c>
      <c r="E2644">
        <v>8539</v>
      </c>
    </row>
    <row r="2645" spans="1:5" x14ac:dyDescent="0.25">
      <c r="A2645">
        <f t="shared" si="41"/>
        <v>10300273.109999999</v>
      </c>
      <c r="B2645">
        <v>103</v>
      </c>
      <c r="C2645">
        <v>273.11</v>
      </c>
      <c r="D2645">
        <v>1.12825763225555</v>
      </c>
      <c r="E2645">
        <v>7869</v>
      </c>
    </row>
    <row r="2646" spans="1:5" x14ac:dyDescent="0.25">
      <c r="A2646">
        <f t="shared" si="41"/>
        <v>10300273.119999999</v>
      </c>
      <c r="B2646">
        <v>103</v>
      </c>
      <c r="C2646">
        <v>273.12</v>
      </c>
      <c r="D2646">
        <v>1.2361501455307</v>
      </c>
      <c r="E2646">
        <v>10041</v>
      </c>
    </row>
    <row r="2647" spans="1:5" x14ac:dyDescent="0.25">
      <c r="A2647">
        <f t="shared" si="41"/>
        <v>10300273.130000001</v>
      </c>
      <c r="B2647">
        <v>103</v>
      </c>
      <c r="C2647">
        <v>273.13</v>
      </c>
      <c r="D2647">
        <v>1.00356149673462</v>
      </c>
      <c r="E2647">
        <v>7347</v>
      </c>
    </row>
    <row r="2648" spans="1:5" x14ac:dyDescent="0.25">
      <c r="A2648">
        <f t="shared" si="41"/>
        <v>10300273.140000001</v>
      </c>
      <c r="B2648">
        <v>103</v>
      </c>
      <c r="C2648">
        <v>273.14</v>
      </c>
      <c r="D2648">
        <v>0.94787108898162797</v>
      </c>
      <c r="E2648">
        <v>2632</v>
      </c>
    </row>
    <row r="2649" spans="1:5" x14ac:dyDescent="0.25">
      <c r="A2649">
        <f t="shared" si="41"/>
        <v>10300273.15</v>
      </c>
      <c r="B2649">
        <v>103</v>
      </c>
      <c r="C2649">
        <v>273.14999999999998</v>
      </c>
      <c r="D2649">
        <v>0.98750358819961503</v>
      </c>
      <c r="E2649">
        <v>5011</v>
      </c>
    </row>
    <row r="2650" spans="1:5" x14ac:dyDescent="0.25">
      <c r="A2650">
        <f t="shared" si="41"/>
        <v>10300273.16</v>
      </c>
      <c r="B2650">
        <v>103</v>
      </c>
      <c r="C2650">
        <v>273.16000000000003</v>
      </c>
      <c r="D2650">
        <v>1.03131115436554</v>
      </c>
      <c r="E2650">
        <v>3897</v>
      </c>
    </row>
    <row r="2651" spans="1:5" x14ac:dyDescent="0.25">
      <c r="A2651">
        <f t="shared" si="41"/>
        <v>10300273.17</v>
      </c>
      <c r="B2651">
        <v>103</v>
      </c>
      <c r="C2651">
        <v>273.17</v>
      </c>
      <c r="D2651">
        <v>1.0710080862045299</v>
      </c>
      <c r="E2651">
        <v>5237</v>
      </c>
    </row>
    <row r="2652" spans="1:5" x14ac:dyDescent="0.25">
      <c r="A2652">
        <f t="shared" si="41"/>
        <v>10300273.18</v>
      </c>
      <c r="B2652">
        <v>103</v>
      </c>
      <c r="C2652">
        <v>273.18</v>
      </c>
      <c r="D2652">
        <v>1.0908461809158301</v>
      </c>
      <c r="E2652">
        <v>3846</v>
      </c>
    </row>
    <row r="2653" spans="1:5" x14ac:dyDescent="0.25">
      <c r="A2653">
        <f t="shared" si="41"/>
        <v>10300273.189999999</v>
      </c>
      <c r="B2653">
        <v>103</v>
      </c>
      <c r="C2653">
        <v>273.19</v>
      </c>
      <c r="D2653">
        <v>1.1540167331695601</v>
      </c>
      <c r="E2653">
        <v>4974</v>
      </c>
    </row>
    <row r="2654" spans="1:5" x14ac:dyDescent="0.25">
      <c r="A2654">
        <f t="shared" si="41"/>
        <v>10300273.199999999</v>
      </c>
      <c r="B2654">
        <v>103</v>
      </c>
      <c r="C2654">
        <v>273.2</v>
      </c>
      <c r="D2654">
        <v>1.0217661857605</v>
      </c>
      <c r="E2654">
        <v>4071</v>
      </c>
    </row>
    <row r="2655" spans="1:5" x14ac:dyDescent="0.25">
      <c r="A2655">
        <f t="shared" si="41"/>
        <v>10300274.01</v>
      </c>
      <c r="B2655">
        <v>103</v>
      </c>
      <c r="C2655">
        <v>274.01</v>
      </c>
      <c r="D2655">
        <v>0.78915226459503196</v>
      </c>
      <c r="E2655">
        <v>2677</v>
      </c>
    </row>
    <row r="2656" spans="1:5" x14ac:dyDescent="0.25">
      <c r="A2656">
        <f t="shared" si="41"/>
        <v>10300274.02</v>
      </c>
      <c r="B2656">
        <v>103</v>
      </c>
      <c r="C2656">
        <v>274.02</v>
      </c>
      <c r="D2656">
        <v>0.895471811294556</v>
      </c>
      <c r="E2656">
        <v>5857</v>
      </c>
    </row>
    <row r="2657" spans="1:5" x14ac:dyDescent="0.25">
      <c r="A2657">
        <f t="shared" si="41"/>
        <v>10300274.029999999</v>
      </c>
      <c r="B2657">
        <v>103</v>
      </c>
      <c r="C2657">
        <v>274.02999999999997</v>
      </c>
      <c r="D2657">
        <v>0.89869016408920299</v>
      </c>
      <c r="E2657">
        <v>1649</v>
      </c>
    </row>
    <row r="2658" spans="1:5" x14ac:dyDescent="0.25">
      <c r="A2658">
        <f t="shared" si="41"/>
        <v>10300275.01</v>
      </c>
      <c r="B2658">
        <v>103</v>
      </c>
      <c r="C2658">
        <v>275.01</v>
      </c>
      <c r="D2658">
        <v>1.17118120193481</v>
      </c>
      <c r="E2658">
        <v>6005</v>
      </c>
    </row>
    <row r="2659" spans="1:5" x14ac:dyDescent="0.25">
      <c r="A2659">
        <f t="shared" si="41"/>
        <v>10300275.02</v>
      </c>
      <c r="B2659">
        <v>103</v>
      </c>
      <c r="C2659">
        <v>275.02</v>
      </c>
      <c r="D2659">
        <v>1.0647386312484699</v>
      </c>
      <c r="E2659">
        <v>6538</v>
      </c>
    </row>
    <row r="2660" spans="1:5" x14ac:dyDescent="0.25">
      <c r="A2660">
        <f t="shared" si="41"/>
        <v>10300276.01</v>
      </c>
      <c r="B2660">
        <v>103</v>
      </c>
      <c r="C2660">
        <v>276.01</v>
      </c>
      <c r="D2660">
        <v>1.10114192962646</v>
      </c>
      <c r="E2660">
        <v>5154</v>
      </c>
    </row>
    <row r="2661" spans="1:5" x14ac:dyDescent="0.25">
      <c r="A2661">
        <f t="shared" si="41"/>
        <v>10300276.02</v>
      </c>
      <c r="B2661">
        <v>103</v>
      </c>
      <c r="C2661">
        <v>276.02</v>
      </c>
      <c r="D2661">
        <v>1.24396300315857</v>
      </c>
      <c r="E2661">
        <v>3112</v>
      </c>
    </row>
    <row r="2662" spans="1:5" x14ac:dyDescent="0.25">
      <c r="A2662">
        <f t="shared" si="41"/>
        <v>10300277.01</v>
      </c>
      <c r="B2662">
        <v>103</v>
      </c>
      <c r="C2662">
        <v>277.01</v>
      </c>
      <c r="D2662">
        <v>1.11579442024231</v>
      </c>
      <c r="E2662">
        <v>2678</v>
      </c>
    </row>
    <row r="2663" spans="1:5" x14ac:dyDescent="0.25">
      <c r="A2663">
        <f t="shared" si="41"/>
        <v>10300277.02</v>
      </c>
      <c r="B2663">
        <v>103</v>
      </c>
      <c r="C2663">
        <v>277.02</v>
      </c>
      <c r="D2663">
        <v>1.1190223693847701</v>
      </c>
      <c r="E2663">
        <v>3377</v>
      </c>
    </row>
    <row r="2664" spans="1:5" x14ac:dyDescent="0.25">
      <c r="A2664">
        <f t="shared" si="41"/>
        <v>10300278</v>
      </c>
      <c r="B2664">
        <v>103</v>
      </c>
      <c r="C2664">
        <v>278</v>
      </c>
      <c r="D2664">
        <v>1.0203953981399501</v>
      </c>
      <c r="E2664">
        <v>4353</v>
      </c>
    </row>
    <row r="2665" spans="1:5" x14ac:dyDescent="0.25">
      <c r="A2665">
        <f t="shared" si="41"/>
        <v>10300279.01</v>
      </c>
      <c r="B2665">
        <v>103</v>
      </c>
      <c r="C2665">
        <v>279.01</v>
      </c>
      <c r="D2665">
        <v>1.0421888828277599</v>
      </c>
      <c r="E2665">
        <v>2361</v>
      </c>
    </row>
    <row r="2666" spans="1:5" x14ac:dyDescent="0.25">
      <c r="A2666">
        <f t="shared" si="41"/>
        <v>10300279.02</v>
      </c>
      <c r="B2666">
        <v>103</v>
      </c>
      <c r="C2666">
        <v>279.02</v>
      </c>
      <c r="D2666">
        <v>1.03697156906128</v>
      </c>
      <c r="E2666">
        <v>5096</v>
      </c>
    </row>
    <row r="2667" spans="1:5" x14ac:dyDescent="0.25">
      <c r="A2667">
        <f t="shared" si="41"/>
        <v>10300280.01</v>
      </c>
      <c r="B2667">
        <v>103</v>
      </c>
      <c r="C2667">
        <v>280.01</v>
      </c>
      <c r="D2667">
        <v>0.99944710731506303</v>
      </c>
      <c r="E2667">
        <v>5856</v>
      </c>
    </row>
    <row r="2668" spans="1:5" x14ac:dyDescent="0.25">
      <c r="A2668">
        <f t="shared" si="41"/>
        <v>10300280.02</v>
      </c>
      <c r="B2668">
        <v>103</v>
      </c>
      <c r="C2668">
        <v>280.02</v>
      </c>
      <c r="D2668">
        <v>1.1537123918533301</v>
      </c>
      <c r="E2668">
        <v>4101</v>
      </c>
    </row>
    <row r="2669" spans="1:5" x14ac:dyDescent="0.25">
      <c r="A2669">
        <f t="shared" si="41"/>
        <v>10300281.01</v>
      </c>
      <c r="B2669">
        <v>103</v>
      </c>
      <c r="C2669">
        <v>281.01</v>
      </c>
      <c r="D2669">
        <v>0.97811377048492398</v>
      </c>
      <c r="E2669">
        <v>5344</v>
      </c>
    </row>
    <row r="2670" spans="1:5" x14ac:dyDescent="0.25">
      <c r="A2670">
        <f t="shared" si="41"/>
        <v>10300281.02</v>
      </c>
      <c r="B2670">
        <v>103</v>
      </c>
      <c r="C2670">
        <v>281.02</v>
      </c>
      <c r="D2670">
        <v>1.0938303470611599</v>
      </c>
      <c r="E2670">
        <v>3535</v>
      </c>
    </row>
    <row r="2671" spans="1:5" x14ac:dyDescent="0.25">
      <c r="A2671">
        <f t="shared" si="41"/>
        <v>10300282</v>
      </c>
      <c r="B2671">
        <v>103</v>
      </c>
      <c r="C2671">
        <v>282</v>
      </c>
      <c r="D2671">
        <v>0.99025708436965898</v>
      </c>
      <c r="E2671">
        <v>2299</v>
      </c>
    </row>
    <row r="2672" spans="1:5" x14ac:dyDescent="0.25">
      <c r="A2672">
        <f t="shared" si="41"/>
        <v>10300283</v>
      </c>
      <c r="B2672">
        <v>103</v>
      </c>
      <c r="C2672">
        <v>283</v>
      </c>
      <c r="D2672">
        <v>0.89546239376068104</v>
      </c>
      <c r="E2672">
        <v>3984</v>
      </c>
    </row>
    <row r="2673" spans="1:5" x14ac:dyDescent="0.25">
      <c r="A2673">
        <f t="shared" si="41"/>
        <v>10300284.01</v>
      </c>
      <c r="B2673">
        <v>103</v>
      </c>
      <c r="C2673">
        <v>284.01</v>
      </c>
      <c r="D2673">
        <v>0.95161640644073497</v>
      </c>
      <c r="E2673">
        <v>1195</v>
      </c>
    </row>
    <row r="2674" spans="1:5" x14ac:dyDescent="0.25">
      <c r="A2674">
        <f t="shared" si="41"/>
        <v>10300284.02</v>
      </c>
      <c r="B2674">
        <v>103</v>
      </c>
      <c r="C2674">
        <v>284.02</v>
      </c>
      <c r="D2674">
        <v>0.95851504802703902</v>
      </c>
      <c r="E2674">
        <v>1337</v>
      </c>
    </row>
    <row r="2675" spans="1:5" x14ac:dyDescent="0.25">
      <c r="A2675">
        <f t="shared" si="41"/>
        <v>10300285</v>
      </c>
      <c r="B2675">
        <v>103</v>
      </c>
      <c r="C2675">
        <v>285</v>
      </c>
      <c r="D2675">
        <v>1.0432929992675799</v>
      </c>
      <c r="E2675">
        <v>1959</v>
      </c>
    </row>
    <row r="2676" spans="1:5" x14ac:dyDescent="0.25">
      <c r="A2676">
        <f t="shared" si="41"/>
        <v>10500101</v>
      </c>
      <c r="B2676">
        <v>105</v>
      </c>
      <c r="C2676">
        <v>101</v>
      </c>
      <c r="D2676">
        <v>0.58385187387466397</v>
      </c>
      <c r="E2676">
        <v>324</v>
      </c>
    </row>
    <row r="2677" spans="1:5" x14ac:dyDescent="0.25">
      <c r="A2677">
        <f t="shared" si="41"/>
        <v>10500102</v>
      </c>
      <c r="B2677">
        <v>105</v>
      </c>
      <c r="C2677">
        <v>102</v>
      </c>
      <c r="D2677">
        <v>0.67248988151550304</v>
      </c>
      <c r="E2677">
        <v>1718</v>
      </c>
    </row>
    <row r="2678" spans="1:5" x14ac:dyDescent="0.25">
      <c r="A2678">
        <f t="shared" si="41"/>
        <v>10500103</v>
      </c>
      <c r="B2678">
        <v>105</v>
      </c>
      <c r="C2678">
        <v>103</v>
      </c>
      <c r="D2678">
        <v>0.90157890319824197</v>
      </c>
      <c r="E2678">
        <v>3736</v>
      </c>
    </row>
    <row r="2679" spans="1:5" x14ac:dyDescent="0.25">
      <c r="A2679">
        <f t="shared" si="41"/>
        <v>10500104</v>
      </c>
      <c r="B2679">
        <v>105</v>
      </c>
      <c r="C2679">
        <v>104</v>
      </c>
      <c r="D2679">
        <v>1.0124700069427499</v>
      </c>
      <c r="E2679">
        <v>5812</v>
      </c>
    </row>
    <row r="2680" spans="1:5" x14ac:dyDescent="0.25">
      <c r="A2680">
        <f t="shared" si="41"/>
        <v>10500105</v>
      </c>
      <c r="B2680">
        <v>105</v>
      </c>
      <c r="C2680">
        <v>105</v>
      </c>
      <c r="D2680">
        <v>1.1226601600646999</v>
      </c>
      <c r="E2680">
        <v>5904</v>
      </c>
    </row>
    <row r="2681" spans="1:5" x14ac:dyDescent="0.25">
      <c r="A2681">
        <f t="shared" si="41"/>
        <v>10500106.01</v>
      </c>
      <c r="B2681">
        <v>105</v>
      </c>
      <c r="C2681">
        <v>106.01</v>
      </c>
      <c r="D2681">
        <v>0.96873456239700295</v>
      </c>
      <c r="E2681">
        <v>3480</v>
      </c>
    </row>
    <row r="2682" spans="1:5" x14ac:dyDescent="0.25">
      <c r="A2682">
        <f t="shared" si="41"/>
        <v>10500106.02</v>
      </c>
      <c r="B2682">
        <v>105</v>
      </c>
      <c r="C2682">
        <v>106.02</v>
      </c>
      <c r="D2682">
        <v>1.0894763469696001</v>
      </c>
      <c r="E2682">
        <v>6250</v>
      </c>
    </row>
    <row r="2683" spans="1:5" x14ac:dyDescent="0.25">
      <c r="A2683">
        <f t="shared" si="41"/>
        <v>10500107.01</v>
      </c>
      <c r="B2683">
        <v>105</v>
      </c>
      <c r="C2683">
        <v>107.01</v>
      </c>
      <c r="D2683">
        <v>0.93556505441665605</v>
      </c>
      <c r="E2683">
        <v>3407</v>
      </c>
    </row>
    <row r="2684" spans="1:5" x14ac:dyDescent="0.25">
      <c r="A2684">
        <f t="shared" si="41"/>
        <v>10500107.02</v>
      </c>
      <c r="B2684">
        <v>105</v>
      </c>
      <c r="C2684">
        <v>107.02</v>
      </c>
      <c r="D2684">
        <v>1.07521152496338</v>
      </c>
      <c r="E2684">
        <v>3570</v>
      </c>
    </row>
    <row r="2685" spans="1:5" x14ac:dyDescent="0.25">
      <c r="A2685">
        <f t="shared" si="41"/>
        <v>10500108</v>
      </c>
      <c r="B2685">
        <v>105</v>
      </c>
      <c r="C2685">
        <v>108</v>
      </c>
      <c r="D2685">
        <v>0.85094088315963701</v>
      </c>
      <c r="E2685">
        <v>3621</v>
      </c>
    </row>
    <row r="2686" spans="1:5" x14ac:dyDescent="0.25">
      <c r="A2686">
        <f t="shared" si="41"/>
        <v>10500109</v>
      </c>
      <c r="B2686">
        <v>105</v>
      </c>
      <c r="C2686">
        <v>109</v>
      </c>
      <c r="D2686">
        <v>0.787245273590088</v>
      </c>
      <c r="E2686">
        <v>4062</v>
      </c>
    </row>
    <row r="2687" spans="1:5" x14ac:dyDescent="0.25">
      <c r="A2687">
        <f t="shared" si="41"/>
        <v>10500110</v>
      </c>
      <c r="B2687">
        <v>105</v>
      </c>
      <c r="C2687">
        <v>110</v>
      </c>
      <c r="D2687">
        <v>0.74356031417846702</v>
      </c>
      <c r="E2687">
        <v>2878</v>
      </c>
    </row>
    <row r="2688" spans="1:5" x14ac:dyDescent="0.25">
      <c r="A2688">
        <f t="shared" si="41"/>
        <v>10500111</v>
      </c>
      <c r="B2688">
        <v>105</v>
      </c>
      <c r="C2688">
        <v>111</v>
      </c>
      <c r="D2688">
        <v>0.74962157011032104</v>
      </c>
      <c r="E2688">
        <v>3538</v>
      </c>
    </row>
    <row r="2689" spans="1:5" x14ac:dyDescent="0.25">
      <c r="A2689">
        <f t="shared" si="41"/>
        <v>10500112.01</v>
      </c>
      <c r="B2689">
        <v>105</v>
      </c>
      <c r="C2689">
        <v>112.01</v>
      </c>
      <c r="D2689">
        <v>0.825131475925446</v>
      </c>
      <c r="E2689">
        <v>4399</v>
      </c>
    </row>
    <row r="2690" spans="1:5" x14ac:dyDescent="0.25">
      <c r="A2690">
        <f t="shared" si="41"/>
        <v>10500112.02</v>
      </c>
      <c r="B2690">
        <v>105</v>
      </c>
      <c r="C2690">
        <v>112.02</v>
      </c>
      <c r="D2690">
        <v>0.77340209484100297</v>
      </c>
      <c r="E2690">
        <v>1365</v>
      </c>
    </row>
    <row r="2691" spans="1:5" x14ac:dyDescent="0.25">
      <c r="A2691">
        <f t="shared" ref="A2691:A2754" si="42">B2691*100000+C2691</f>
        <v>10500113</v>
      </c>
      <c r="B2691">
        <v>105</v>
      </c>
      <c r="C2691">
        <v>113</v>
      </c>
      <c r="D2691">
        <v>0.68480849266052202</v>
      </c>
      <c r="E2691">
        <v>1837</v>
      </c>
    </row>
    <row r="2692" spans="1:5" x14ac:dyDescent="0.25">
      <c r="A2692">
        <f t="shared" si="42"/>
        <v>10500114</v>
      </c>
      <c r="B2692">
        <v>105</v>
      </c>
      <c r="C2692">
        <v>114</v>
      </c>
      <c r="D2692">
        <v>0.75820159912109397</v>
      </c>
      <c r="E2692">
        <v>4278</v>
      </c>
    </row>
    <row r="2693" spans="1:5" x14ac:dyDescent="0.25">
      <c r="A2693">
        <f t="shared" si="42"/>
        <v>10500115</v>
      </c>
      <c r="B2693">
        <v>105</v>
      </c>
      <c r="C2693">
        <v>115</v>
      </c>
      <c r="D2693">
        <v>0.91514766216278098</v>
      </c>
      <c r="E2693">
        <v>8994</v>
      </c>
    </row>
    <row r="2694" spans="1:5" x14ac:dyDescent="0.25">
      <c r="A2694">
        <f t="shared" si="42"/>
        <v>10500116.01</v>
      </c>
      <c r="B2694">
        <v>105</v>
      </c>
      <c r="C2694">
        <v>116.01</v>
      </c>
      <c r="D2694">
        <v>0.98985892534256004</v>
      </c>
      <c r="E2694">
        <v>4878</v>
      </c>
    </row>
    <row r="2695" spans="1:5" x14ac:dyDescent="0.25">
      <c r="A2695">
        <f t="shared" si="42"/>
        <v>10500116.02</v>
      </c>
      <c r="B2695">
        <v>105</v>
      </c>
      <c r="C2695">
        <v>116.02</v>
      </c>
      <c r="D2695">
        <v>0.92148488759994496</v>
      </c>
      <c r="E2695">
        <v>7098</v>
      </c>
    </row>
    <row r="2696" spans="1:5" x14ac:dyDescent="0.25">
      <c r="A2696">
        <f t="shared" si="42"/>
        <v>10500117.039999999</v>
      </c>
      <c r="B2696">
        <v>105</v>
      </c>
      <c r="C2696">
        <v>117.04</v>
      </c>
      <c r="D2696">
        <v>0.84580129384994496</v>
      </c>
      <c r="E2696">
        <v>4552</v>
      </c>
    </row>
    <row r="2697" spans="1:5" x14ac:dyDescent="0.25">
      <c r="A2697">
        <f t="shared" si="42"/>
        <v>10500117.210000001</v>
      </c>
      <c r="B2697">
        <v>105</v>
      </c>
      <c r="C2697">
        <v>117.21</v>
      </c>
      <c r="D2697">
        <v>1.0088472366332999</v>
      </c>
      <c r="E2697">
        <v>3351</v>
      </c>
    </row>
    <row r="2698" spans="1:5" x14ac:dyDescent="0.25">
      <c r="A2698">
        <f t="shared" si="42"/>
        <v>10500117.220000001</v>
      </c>
      <c r="B2698">
        <v>105</v>
      </c>
      <c r="C2698">
        <v>117.22</v>
      </c>
      <c r="D2698">
        <v>0.87757307291030895</v>
      </c>
      <c r="E2698">
        <v>2455</v>
      </c>
    </row>
    <row r="2699" spans="1:5" x14ac:dyDescent="0.25">
      <c r="A2699">
        <f t="shared" si="42"/>
        <v>10500117.310000001</v>
      </c>
      <c r="B2699">
        <v>105</v>
      </c>
      <c r="C2699">
        <v>117.31</v>
      </c>
      <c r="D2699">
        <v>0.88915091753006004</v>
      </c>
      <c r="E2699">
        <v>4999</v>
      </c>
    </row>
    <row r="2700" spans="1:5" x14ac:dyDescent="0.25">
      <c r="A2700">
        <f t="shared" si="42"/>
        <v>10500117.32</v>
      </c>
      <c r="B2700">
        <v>105</v>
      </c>
      <c r="C2700">
        <v>117.32</v>
      </c>
      <c r="D2700">
        <v>0.91168475151062001</v>
      </c>
      <c r="E2700">
        <v>2672</v>
      </c>
    </row>
    <row r="2701" spans="1:5" x14ac:dyDescent="0.25">
      <c r="A2701">
        <f t="shared" si="42"/>
        <v>10500118.01</v>
      </c>
      <c r="B2701">
        <v>105</v>
      </c>
      <c r="C2701">
        <v>118.01</v>
      </c>
      <c r="D2701">
        <v>1.19766998291016</v>
      </c>
      <c r="E2701">
        <v>8555</v>
      </c>
    </row>
    <row r="2702" spans="1:5" x14ac:dyDescent="0.25">
      <c r="A2702">
        <f t="shared" si="42"/>
        <v>10500118.210000001</v>
      </c>
      <c r="B2702">
        <v>105</v>
      </c>
      <c r="C2702">
        <v>118.21</v>
      </c>
      <c r="D2702">
        <v>1.3679168224334699</v>
      </c>
      <c r="E2702">
        <v>3275</v>
      </c>
    </row>
    <row r="2703" spans="1:5" x14ac:dyDescent="0.25">
      <c r="A2703">
        <f t="shared" si="42"/>
        <v>10500118.220000001</v>
      </c>
      <c r="B2703">
        <v>105</v>
      </c>
      <c r="C2703">
        <v>118.22</v>
      </c>
      <c r="D2703">
        <v>1.3651638031005899</v>
      </c>
      <c r="E2703">
        <v>3771</v>
      </c>
    </row>
    <row r="2704" spans="1:5" x14ac:dyDescent="0.25">
      <c r="A2704">
        <f t="shared" si="42"/>
        <v>10500118.310000001</v>
      </c>
      <c r="B2704">
        <v>105</v>
      </c>
      <c r="C2704">
        <v>118.31</v>
      </c>
      <c r="D2704">
        <v>1.21127617359161</v>
      </c>
      <c r="E2704">
        <v>13151</v>
      </c>
    </row>
    <row r="2705" spans="1:5" x14ac:dyDescent="0.25">
      <c r="A2705">
        <f t="shared" si="42"/>
        <v>10500118.32</v>
      </c>
      <c r="B2705">
        <v>105</v>
      </c>
      <c r="C2705">
        <v>118.32</v>
      </c>
      <c r="D2705">
        <v>1.12984895706177</v>
      </c>
      <c r="E2705">
        <v>4832</v>
      </c>
    </row>
    <row r="2706" spans="1:5" x14ac:dyDescent="0.25">
      <c r="A2706">
        <f t="shared" si="42"/>
        <v>10500119.01</v>
      </c>
      <c r="B2706">
        <v>105</v>
      </c>
      <c r="C2706">
        <v>119.01</v>
      </c>
      <c r="D2706">
        <v>0.96519398689269997</v>
      </c>
      <c r="E2706">
        <v>3458</v>
      </c>
    </row>
    <row r="2707" spans="1:5" x14ac:dyDescent="0.25">
      <c r="A2707">
        <f t="shared" si="42"/>
        <v>10500119.02</v>
      </c>
      <c r="B2707">
        <v>105</v>
      </c>
      <c r="C2707">
        <v>119.02</v>
      </c>
      <c r="D2707">
        <v>1.0798096656799301</v>
      </c>
      <c r="E2707">
        <v>3458</v>
      </c>
    </row>
    <row r="2708" spans="1:5" x14ac:dyDescent="0.25">
      <c r="A2708">
        <f t="shared" si="42"/>
        <v>10500119.029999999</v>
      </c>
      <c r="B2708">
        <v>105</v>
      </c>
      <c r="C2708">
        <v>119.03</v>
      </c>
      <c r="D2708">
        <v>1.0547671318054199</v>
      </c>
      <c r="E2708">
        <v>4397</v>
      </c>
    </row>
    <row r="2709" spans="1:5" x14ac:dyDescent="0.25">
      <c r="A2709">
        <f t="shared" si="42"/>
        <v>10500119.050000001</v>
      </c>
      <c r="B2709">
        <v>105</v>
      </c>
      <c r="C2709">
        <v>119.05</v>
      </c>
      <c r="D2709">
        <v>1.1283962726593</v>
      </c>
      <c r="E2709">
        <v>10071</v>
      </c>
    </row>
    <row r="2710" spans="1:5" x14ac:dyDescent="0.25">
      <c r="A2710">
        <f t="shared" si="42"/>
        <v>10500120.01</v>
      </c>
      <c r="B2710">
        <v>105</v>
      </c>
      <c r="C2710">
        <v>120.01</v>
      </c>
      <c r="D2710">
        <v>0.925076484680176</v>
      </c>
      <c r="E2710">
        <v>5837</v>
      </c>
    </row>
    <row r="2711" spans="1:5" x14ac:dyDescent="0.25">
      <c r="A2711">
        <f t="shared" si="42"/>
        <v>10500120.02</v>
      </c>
      <c r="B2711">
        <v>105</v>
      </c>
      <c r="C2711">
        <v>120.02</v>
      </c>
      <c r="D2711">
        <v>0.81630223989486705</v>
      </c>
      <c r="E2711">
        <v>3003</v>
      </c>
    </row>
    <row r="2712" spans="1:5" x14ac:dyDescent="0.25">
      <c r="A2712">
        <f t="shared" si="42"/>
        <v>10500120.029999999</v>
      </c>
      <c r="B2712">
        <v>105</v>
      </c>
      <c r="C2712">
        <v>120.03</v>
      </c>
      <c r="D2712">
        <v>0.87963658571243297</v>
      </c>
      <c r="E2712">
        <v>5143</v>
      </c>
    </row>
    <row r="2713" spans="1:5" x14ac:dyDescent="0.25">
      <c r="A2713">
        <f t="shared" si="42"/>
        <v>10500120.039999999</v>
      </c>
      <c r="B2713">
        <v>105</v>
      </c>
      <c r="C2713">
        <v>120.04</v>
      </c>
      <c r="D2713">
        <v>1.0225189924240099</v>
      </c>
      <c r="E2713">
        <v>1909</v>
      </c>
    </row>
    <row r="2714" spans="1:5" x14ac:dyDescent="0.25">
      <c r="A2714">
        <f t="shared" si="42"/>
        <v>10500121.109999999</v>
      </c>
      <c r="B2714">
        <v>105</v>
      </c>
      <c r="C2714">
        <v>121.11</v>
      </c>
      <c r="D2714">
        <v>1.04972243309021</v>
      </c>
      <c r="E2714">
        <v>5872</v>
      </c>
    </row>
    <row r="2715" spans="1:5" x14ac:dyDescent="0.25">
      <c r="A2715">
        <f t="shared" si="42"/>
        <v>10500121.119999999</v>
      </c>
      <c r="B2715">
        <v>105</v>
      </c>
      <c r="C2715">
        <v>121.12</v>
      </c>
      <c r="D2715">
        <v>1.03212201595306</v>
      </c>
      <c r="E2715">
        <v>10404</v>
      </c>
    </row>
    <row r="2716" spans="1:5" x14ac:dyDescent="0.25">
      <c r="A2716">
        <f t="shared" si="42"/>
        <v>10500121.130000001</v>
      </c>
      <c r="B2716">
        <v>105</v>
      </c>
      <c r="C2716">
        <v>121.13</v>
      </c>
      <c r="D2716">
        <v>1.0252503156662001</v>
      </c>
      <c r="E2716">
        <v>6067</v>
      </c>
    </row>
    <row r="2717" spans="1:5" x14ac:dyDescent="0.25">
      <c r="A2717">
        <f t="shared" si="42"/>
        <v>10500121.220000001</v>
      </c>
      <c r="B2717">
        <v>105</v>
      </c>
      <c r="C2717">
        <v>121.22</v>
      </c>
      <c r="D2717">
        <v>0.93311232328414895</v>
      </c>
      <c r="E2717">
        <v>8437</v>
      </c>
    </row>
    <row r="2718" spans="1:5" x14ac:dyDescent="0.25">
      <c r="A2718">
        <f t="shared" si="42"/>
        <v>10500121.23</v>
      </c>
      <c r="B2718">
        <v>105</v>
      </c>
      <c r="C2718">
        <v>121.23</v>
      </c>
      <c r="D2718">
        <v>1.0698826313018801</v>
      </c>
      <c r="E2718">
        <v>9939</v>
      </c>
    </row>
    <row r="2719" spans="1:5" x14ac:dyDescent="0.25">
      <c r="A2719">
        <f t="shared" si="42"/>
        <v>10500122.01</v>
      </c>
      <c r="B2719">
        <v>105</v>
      </c>
      <c r="C2719">
        <v>122.01</v>
      </c>
      <c r="D2719">
        <v>1.0083918571472199</v>
      </c>
      <c r="E2719">
        <v>7350</v>
      </c>
    </row>
    <row r="2720" spans="1:5" x14ac:dyDescent="0.25">
      <c r="A2720">
        <f t="shared" si="42"/>
        <v>10500122.02</v>
      </c>
      <c r="B2720">
        <v>105</v>
      </c>
      <c r="C2720">
        <v>122.02</v>
      </c>
      <c r="D2720">
        <v>0.96106970310211204</v>
      </c>
      <c r="E2720">
        <v>6317</v>
      </c>
    </row>
    <row r="2721" spans="1:5" x14ac:dyDescent="0.25">
      <c r="A2721">
        <f t="shared" si="42"/>
        <v>10500123.01</v>
      </c>
      <c r="B2721">
        <v>105</v>
      </c>
      <c r="C2721">
        <v>123.01</v>
      </c>
      <c r="D2721">
        <v>0.93001651763916005</v>
      </c>
      <c r="E2721">
        <v>8255</v>
      </c>
    </row>
    <row r="2722" spans="1:5" x14ac:dyDescent="0.25">
      <c r="A2722">
        <f t="shared" si="42"/>
        <v>10500123.02</v>
      </c>
      <c r="B2722">
        <v>105</v>
      </c>
      <c r="C2722">
        <v>123.02</v>
      </c>
      <c r="D2722">
        <v>1.22205173969269</v>
      </c>
      <c r="E2722">
        <v>9567</v>
      </c>
    </row>
    <row r="2723" spans="1:5" x14ac:dyDescent="0.25">
      <c r="A2723">
        <f t="shared" si="42"/>
        <v>10500124.01</v>
      </c>
      <c r="B2723">
        <v>105</v>
      </c>
      <c r="C2723">
        <v>124.01</v>
      </c>
      <c r="D2723">
        <v>0.98886489868164096</v>
      </c>
      <c r="E2723">
        <v>11069</v>
      </c>
    </row>
    <row r="2724" spans="1:5" x14ac:dyDescent="0.25">
      <c r="A2724">
        <f t="shared" si="42"/>
        <v>10500124.02</v>
      </c>
      <c r="B2724">
        <v>105</v>
      </c>
      <c r="C2724">
        <v>124.02</v>
      </c>
      <c r="D2724">
        <v>1.0555893182754501</v>
      </c>
      <c r="E2724">
        <v>20918</v>
      </c>
    </row>
    <row r="2725" spans="1:5" x14ac:dyDescent="0.25">
      <c r="A2725">
        <f t="shared" si="42"/>
        <v>10500125.01</v>
      </c>
      <c r="B2725">
        <v>105</v>
      </c>
      <c r="C2725">
        <v>125.01</v>
      </c>
      <c r="D2725">
        <v>1.0499736070632899</v>
      </c>
      <c r="E2725">
        <v>13679</v>
      </c>
    </row>
    <row r="2726" spans="1:5" x14ac:dyDescent="0.25">
      <c r="A2726">
        <f t="shared" si="42"/>
        <v>10500125.02</v>
      </c>
      <c r="B2726">
        <v>105</v>
      </c>
      <c r="C2726">
        <v>125.02</v>
      </c>
      <c r="D2726">
        <v>0.97390717267990101</v>
      </c>
      <c r="E2726">
        <v>4927</v>
      </c>
    </row>
    <row r="2727" spans="1:5" x14ac:dyDescent="0.25">
      <c r="A2727">
        <f t="shared" si="42"/>
        <v>10500125.029999999</v>
      </c>
      <c r="B2727">
        <v>105</v>
      </c>
      <c r="C2727">
        <v>125.03</v>
      </c>
      <c r="D2727">
        <v>0.98803657293319702</v>
      </c>
      <c r="E2727">
        <v>12282</v>
      </c>
    </row>
    <row r="2728" spans="1:5" x14ac:dyDescent="0.25">
      <c r="A2728">
        <f t="shared" si="42"/>
        <v>10500126.01</v>
      </c>
      <c r="B2728">
        <v>105</v>
      </c>
      <c r="C2728">
        <v>126.01</v>
      </c>
      <c r="D2728">
        <v>0.85706293582916304</v>
      </c>
      <c r="E2728">
        <v>3333</v>
      </c>
    </row>
    <row r="2729" spans="1:5" x14ac:dyDescent="0.25">
      <c r="A2729">
        <f t="shared" si="42"/>
        <v>10500126.02</v>
      </c>
      <c r="B2729">
        <v>105</v>
      </c>
      <c r="C2729">
        <v>126.02</v>
      </c>
      <c r="D2729">
        <v>0.79819118976592995</v>
      </c>
      <c r="E2729">
        <v>5678</v>
      </c>
    </row>
    <row r="2730" spans="1:5" x14ac:dyDescent="0.25">
      <c r="A2730">
        <f t="shared" si="42"/>
        <v>10500127</v>
      </c>
      <c r="B2730">
        <v>105</v>
      </c>
      <c r="C2730">
        <v>127</v>
      </c>
      <c r="D2730">
        <v>0.81719756126403797</v>
      </c>
      <c r="E2730">
        <v>6746</v>
      </c>
    </row>
    <row r="2731" spans="1:5" x14ac:dyDescent="0.25">
      <c r="A2731">
        <f t="shared" si="42"/>
        <v>10500128</v>
      </c>
      <c r="B2731">
        <v>105</v>
      </c>
      <c r="C2731">
        <v>128</v>
      </c>
      <c r="D2731">
        <v>0.97776210308074996</v>
      </c>
      <c r="E2731">
        <v>9746</v>
      </c>
    </row>
    <row r="2732" spans="1:5" x14ac:dyDescent="0.25">
      <c r="A2732">
        <f t="shared" si="42"/>
        <v>10500129</v>
      </c>
      <c r="B2732">
        <v>105</v>
      </c>
      <c r="C2732">
        <v>129</v>
      </c>
      <c r="D2732">
        <v>1.0262191295623799</v>
      </c>
      <c r="E2732">
        <v>4290</v>
      </c>
    </row>
    <row r="2733" spans="1:5" x14ac:dyDescent="0.25">
      <c r="A2733">
        <f t="shared" si="42"/>
        <v>10500130</v>
      </c>
      <c r="B2733">
        <v>105</v>
      </c>
      <c r="C2733">
        <v>130</v>
      </c>
      <c r="D2733">
        <v>0.92696934938430797</v>
      </c>
      <c r="E2733">
        <v>6891</v>
      </c>
    </row>
    <row r="2734" spans="1:5" x14ac:dyDescent="0.25">
      <c r="A2734">
        <f t="shared" si="42"/>
        <v>10500131.01</v>
      </c>
      <c r="B2734">
        <v>105</v>
      </c>
      <c r="C2734">
        <v>131.01</v>
      </c>
      <c r="D2734">
        <v>1.2321127653121899</v>
      </c>
      <c r="E2734">
        <v>4088</v>
      </c>
    </row>
    <row r="2735" spans="1:5" x14ac:dyDescent="0.25">
      <c r="A2735">
        <f t="shared" si="42"/>
        <v>10500131.02</v>
      </c>
      <c r="B2735">
        <v>105</v>
      </c>
      <c r="C2735">
        <v>131.02000000000001</v>
      </c>
      <c r="D2735">
        <v>0.990556120872498</v>
      </c>
      <c r="E2735">
        <v>3305</v>
      </c>
    </row>
    <row r="2736" spans="1:5" x14ac:dyDescent="0.25">
      <c r="A2736">
        <f t="shared" si="42"/>
        <v>10500131.029999999</v>
      </c>
      <c r="B2736">
        <v>105</v>
      </c>
      <c r="C2736">
        <v>131.03</v>
      </c>
      <c r="D2736">
        <v>0.71676236391067505</v>
      </c>
      <c r="E2736">
        <v>1135</v>
      </c>
    </row>
    <row r="2737" spans="1:5" x14ac:dyDescent="0.25">
      <c r="A2737">
        <f t="shared" si="42"/>
        <v>10500132</v>
      </c>
      <c r="B2737">
        <v>105</v>
      </c>
      <c r="C2737">
        <v>132</v>
      </c>
      <c r="D2737">
        <v>0.84409600496292103</v>
      </c>
      <c r="E2737">
        <v>2640</v>
      </c>
    </row>
    <row r="2738" spans="1:5" x14ac:dyDescent="0.25">
      <c r="A2738">
        <f t="shared" si="42"/>
        <v>10500133</v>
      </c>
      <c r="B2738">
        <v>105</v>
      </c>
      <c r="C2738">
        <v>133</v>
      </c>
      <c r="D2738">
        <v>0.82418948411941495</v>
      </c>
      <c r="E2738">
        <v>2358</v>
      </c>
    </row>
    <row r="2739" spans="1:5" x14ac:dyDescent="0.25">
      <c r="A2739">
        <f t="shared" si="42"/>
        <v>10500134</v>
      </c>
      <c r="B2739">
        <v>105</v>
      </c>
      <c r="C2739">
        <v>134</v>
      </c>
      <c r="D2739">
        <v>0.84771502017974898</v>
      </c>
      <c r="E2739">
        <v>4578</v>
      </c>
    </row>
    <row r="2740" spans="1:5" x14ac:dyDescent="0.25">
      <c r="A2740">
        <f t="shared" si="42"/>
        <v>10500135</v>
      </c>
      <c r="B2740">
        <v>105</v>
      </c>
      <c r="C2740">
        <v>135</v>
      </c>
      <c r="D2740">
        <v>0.97624552249908403</v>
      </c>
      <c r="E2740">
        <v>3579</v>
      </c>
    </row>
    <row r="2741" spans="1:5" x14ac:dyDescent="0.25">
      <c r="A2741">
        <f t="shared" si="42"/>
        <v>10500136</v>
      </c>
      <c r="B2741">
        <v>105</v>
      </c>
      <c r="C2741">
        <v>136</v>
      </c>
      <c r="D2741">
        <v>0.75713938474655196</v>
      </c>
      <c r="E2741">
        <v>5627</v>
      </c>
    </row>
    <row r="2742" spans="1:5" x14ac:dyDescent="0.25">
      <c r="A2742">
        <f t="shared" si="42"/>
        <v>10500137.01</v>
      </c>
      <c r="B2742">
        <v>105</v>
      </c>
      <c r="C2742">
        <v>137.01</v>
      </c>
      <c r="D2742">
        <v>0.70431125164032005</v>
      </c>
      <c r="E2742">
        <v>1537</v>
      </c>
    </row>
    <row r="2743" spans="1:5" x14ac:dyDescent="0.25">
      <c r="A2743">
        <f t="shared" si="42"/>
        <v>10500137.02</v>
      </c>
      <c r="B2743">
        <v>105</v>
      </c>
      <c r="C2743">
        <v>137.02000000000001</v>
      </c>
      <c r="D2743">
        <v>0.966380774974823</v>
      </c>
      <c r="E2743">
        <v>4720</v>
      </c>
    </row>
    <row r="2744" spans="1:5" x14ac:dyDescent="0.25">
      <c r="A2744">
        <f t="shared" si="42"/>
        <v>10500138.01</v>
      </c>
      <c r="B2744">
        <v>105</v>
      </c>
      <c r="C2744">
        <v>138.01</v>
      </c>
      <c r="D2744">
        <v>0.945667505264282</v>
      </c>
      <c r="E2744">
        <v>3814</v>
      </c>
    </row>
    <row r="2745" spans="1:5" x14ac:dyDescent="0.25">
      <c r="A2745">
        <f t="shared" si="42"/>
        <v>10500138.02</v>
      </c>
      <c r="B2745">
        <v>105</v>
      </c>
      <c r="C2745">
        <v>138.02000000000001</v>
      </c>
      <c r="D2745">
        <v>0.89178389310836803</v>
      </c>
      <c r="E2745">
        <v>5888</v>
      </c>
    </row>
    <row r="2746" spans="1:5" x14ac:dyDescent="0.25">
      <c r="A2746">
        <f t="shared" si="42"/>
        <v>10500139.01</v>
      </c>
      <c r="B2746">
        <v>105</v>
      </c>
      <c r="C2746">
        <v>139.01</v>
      </c>
      <c r="D2746">
        <v>0.78778368234634399</v>
      </c>
      <c r="E2746">
        <v>2671</v>
      </c>
    </row>
    <row r="2747" spans="1:5" x14ac:dyDescent="0.25">
      <c r="A2747">
        <f t="shared" si="42"/>
        <v>10500139.02</v>
      </c>
      <c r="B2747">
        <v>105</v>
      </c>
      <c r="C2747">
        <v>139.02000000000001</v>
      </c>
      <c r="D2747">
        <v>1.14758956432343</v>
      </c>
      <c r="E2747">
        <v>4915</v>
      </c>
    </row>
    <row r="2748" spans="1:5" x14ac:dyDescent="0.25">
      <c r="A2748">
        <f t="shared" si="42"/>
        <v>10500140.01</v>
      </c>
      <c r="B2748">
        <v>105</v>
      </c>
      <c r="C2748">
        <v>140.01</v>
      </c>
      <c r="D2748">
        <v>1.0950026512146001</v>
      </c>
      <c r="E2748">
        <v>4807</v>
      </c>
    </row>
    <row r="2749" spans="1:5" x14ac:dyDescent="0.25">
      <c r="A2749">
        <f t="shared" si="42"/>
        <v>10500140.02</v>
      </c>
      <c r="B2749">
        <v>105</v>
      </c>
      <c r="C2749">
        <v>140.02000000000001</v>
      </c>
      <c r="D2749">
        <v>1.1073873043060301</v>
      </c>
      <c r="E2749">
        <v>9178</v>
      </c>
    </row>
    <row r="2750" spans="1:5" x14ac:dyDescent="0.25">
      <c r="A2750">
        <f t="shared" si="42"/>
        <v>10500141.01</v>
      </c>
      <c r="B2750">
        <v>105</v>
      </c>
      <c r="C2750">
        <v>141.01</v>
      </c>
      <c r="D2750">
        <v>0.88271486759185802</v>
      </c>
      <c r="E2750">
        <v>11820</v>
      </c>
    </row>
    <row r="2751" spans="1:5" x14ac:dyDescent="0.25">
      <c r="A2751">
        <f t="shared" si="42"/>
        <v>10500141.210000001</v>
      </c>
      <c r="B2751">
        <v>105</v>
      </c>
      <c r="C2751">
        <v>141.21</v>
      </c>
      <c r="D2751">
        <v>0.95928764343261697</v>
      </c>
      <c r="E2751">
        <v>1604</v>
      </c>
    </row>
    <row r="2752" spans="1:5" x14ac:dyDescent="0.25">
      <c r="A2752">
        <f t="shared" si="42"/>
        <v>10500141.220000001</v>
      </c>
      <c r="B2752">
        <v>105</v>
      </c>
      <c r="C2752">
        <v>141.22</v>
      </c>
      <c r="D2752">
        <v>0.909415423870087</v>
      </c>
      <c r="E2752">
        <v>6834</v>
      </c>
    </row>
    <row r="2753" spans="1:5" x14ac:dyDescent="0.25">
      <c r="A2753">
        <f t="shared" si="42"/>
        <v>10500141.23</v>
      </c>
      <c r="B2753">
        <v>105</v>
      </c>
      <c r="C2753">
        <v>141.22999999999999</v>
      </c>
      <c r="D2753">
        <v>1.03022921085358</v>
      </c>
      <c r="E2753">
        <v>5108</v>
      </c>
    </row>
    <row r="2754" spans="1:5" x14ac:dyDescent="0.25">
      <c r="A2754">
        <f t="shared" si="42"/>
        <v>10500142.01</v>
      </c>
      <c r="B2754">
        <v>105</v>
      </c>
      <c r="C2754">
        <v>142.01</v>
      </c>
      <c r="D2754">
        <v>0.96004986763000499</v>
      </c>
      <c r="E2754">
        <v>5098</v>
      </c>
    </row>
    <row r="2755" spans="1:5" x14ac:dyDescent="0.25">
      <c r="A2755">
        <f t="shared" ref="A2755:A2818" si="43">B2755*100000+C2755</f>
        <v>10500142.02</v>
      </c>
      <c r="B2755">
        <v>105</v>
      </c>
      <c r="C2755">
        <v>142.02000000000001</v>
      </c>
      <c r="D2755">
        <v>1.0047076940536499</v>
      </c>
      <c r="E2755">
        <v>2491</v>
      </c>
    </row>
    <row r="2756" spans="1:5" x14ac:dyDescent="0.25">
      <c r="A2756">
        <f t="shared" si="43"/>
        <v>10500142.029999999</v>
      </c>
      <c r="B2756">
        <v>105</v>
      </c>
      <c r="C2756">
        <v>142.03</v>
      </c>
      <c r="D2756">
        <v>0.89360958337783802</v>
      </c>
      <c r="E2756">
        <v>2798</v>
      </c>
    </row>
    <row r="2757" spans="1:5" x14ac:dyDescent="0.25">
      <c r="A2757">
        <f t="shared" si="43"/>
        <v>10500143.01</v>
      </c>
      <c r="B2757">
        <v>105</v>
      </c>
      <c r="C2757">
        <v>143.01</v>
      </c>
      <c r="D2757">
        <v>0.76846307516098</v>
      </c>
      <c r="E2757">
        <v>1610</v>
      </c>
    </row>
    <row r="2758" spans="1:5" x14ac:dyDescent="0.25">
      <c r="A2758">
        <f t="shared" si="43"/>
        <v>10500143.02</v>
      </c>
      <c r="B2758">
        <v>105</v>
      </c>
      <c r="C2758">
        <v>143.02000000000001</v>
      </c>
      <c r="D2758">
        <v>0.976967632770538</v>
      </c>
      <c r="E2758">
        <v>5371</v>
      </c>
    </row>
    <row r="2759" spans="1:5" x14ac:dyDescent="0.25">
      <c r="A2759">
        <f t="shared" si="43"/>
        <v>10500144</v>
      </c>
      <c r="B2759">
        <v>105</v>
      </c>
      <c r="C2759">
        <v>144</v>
      </c>
      <c r="D2759">
        <v>1.05648529529572</v>
      </c>
      <c r="E2759">
        <v>6407</v>
      </c>
    </row>
    <row r="2760" spans="1:5" x14ac:dyDescent="0.25">
      <c r="A2760">
        <f t="shared" si="43"/>
        <v>10500145.01</v>
      </c>
      <c r="B2760">
        <v>105</v>
      </c>
      <c r="C2760">
        <v>145.01</v>
      </c>
      <c r="D2760">
        <v>0.97046160697937001</v>
      </c>
      <c r="E2760">
        <v>7590</v>
      </c>
    </row>
    <row r="2761" spans="1:5" x14ac:dyDescent="0.25">
      <c r="A2761">
        <f t="shared" si="43"/>
        <v>10500145.02</v>
      </c>
      <c r="B2761">
        <v>105</v>
      </c>
      <c r="C2761">
        <v>145.02000000000001</v>
      </c>
      <c r="D2761">
        <v>0.82935529947280895</v>
      </c>
      <c r="E2761">
        <v>3282</v>
      </c>
    </row>
    <row r="2762" spans="1:5" x14ac:dyDescent="0.25">
      <c r="A2762">
        <f t="shared" si="43"/>
        <v>10500146</v>
      </c>
      <c r="B2762">
        <v>105</v>
      </c>
      <c r="C2762">
        <v>146</v>
      </c>
      <c r="D2762">
        <v>0.93739682435989402</v>
      </c>
      <c r="E2762">
        <v>3684</v>
      </c>
    </row>
    <row r="2763" spans="1:5" x14ac:dyDescent="0.25">
      <c r="A2763">
        <f t="shared" si="43"/>
        <v>10500147.01</v>
      </c>
      <c r="B2763">
        <v>105</v>
      </c>
      <c r="C2763">
        <v>147.01</v>
      </c>
      <c r="D2763">
        <v>1.0376785993576001</v>
      </c>
      <c r="E2763">
        <v>4605</v>
      </c>
    </row>
    <row r="2764" spans="1:5" x14ac:dyDescent="0.25">
      <c r="A2764">
        <f t="shared" si="43"/>
        <v>10500147.02</v>
      </c>
      <c r="B2764">
        <v>105</v>
      </c>
      <c r="C2764">
        <v>147.02000000000001</v>
      </c>
      <c r="D2764">
        <v>1.04713535308838</v>
      </c>
      <c r="E2764">
        <v>7881</v>
      </c>
    </row>
    <row r="2765" spans="1:5" x14ac:dyDescent="0.25">
      <c r="A2765">
        <f t="shared" si="43"/>
        <v>10500148.01</v>
      </c>
      <c r="B2765">
        <v>105</v>
      </c>
      <c r="C2765">
        <v>148.01</v>
      </c>
      <c r="D2765">
        <v>1.14981973171234</v>
      </c>
      <c r="E2765">
        <v>7198</v>
      </c>
    </row>
    <row r="2766" spans="1:5" x14ac:dyDescent="0.25">
      <c r="A2766">
        <f t="shared" si="43"/>
        <v>10500148.02</v>
      </c>
      <c r="B2766">
        <v>105</v>
      </c>
      <c r="C2766">
        <v>148.02000000000001</v>
      </c>
      <c r="D2766">
        <v>0.89055365324020397</v>
      </c>
      <c r="E2766">
        <v>2441</v>
      </c>
    </row>
    <row r="2767" spans="1:5" x14ac:dyDescent="0.25">
      <c r="A2767">
        <f t="shared" si="43"/>
        <v>10500149.01</v>
      </c>
      <c r="B2767">
        <v>105</v>
      </c>
      <c r="C2767">
        <v>149.01</v>
      </c>
      <c r="D2767">
        <v>1.0525550842285201</v>
      </c>
      <c r="E2767">
        <v>7979</v>
      </c>
    </row>
    <row r="2768" spans="1:5" x14ac:dyDescent="0.25">
      <c r="A2768">
        <f t="shared" si="43"/>
        <v>10500149.02</v>
      </c>
      <c r="B2768">
        <v>105</v>
      </c>
      <c r="C2768">
        <v>149.02000000000001</v>
      </c>
      <c r="D2768">
        <v>1.00975334644318</v>
      </c>
      <c r="E2768">
        <v>6751</v>
      </c>
    </row>
    <row r="2769" spans="1:5" x14ac:dyDescent="0.25">
      <c r="A2769">
        <f t="shared" si="43"/>
        <v>10500150</v>
      </c>
      <c r="B2769">
        <v>105</v>
      </c>
      <c r="C2769">
        <v>150</v>
      </c>
      <c r="D2769">
        <v>1.00588715076447</v>
      </c>
      <c r="E2769">
        <v>4822</v>
      </c>
    </row>
    <row r="2770" spans="1:5" x14ac:dyDescent="0.25">
      <c r="A2770">
        <f t="shared" si="43"/>
        <v>10500151</v>
      </c>
      <c r="B2770">
        <v>105</v>
      </c>
      <c r="C2770">
        <v>151</v>
      </c>
      <c r="D2770">
        <v>1.0605452060699501</v>
      </c>
      <c r="E2770">
        <v>5210</v>
      </c>
    </row>
    <row r="2771" spans="1:5" x14ac:dyDescent="0.25">
      <c r="A2771">
        <f t="shared" si="43"/>
        <v>10500152</v>
      </c>
      <c r="B2771">
        <v>105</v>
      </c>
      <c r="C2771">
        <v>152</v>
      </c>
      <c r="D2771">
        <v>0.69983267784118697</v>
      </c>
      <c r="E2771">
        <v>4836</v>
      </c>
    </row>
    <row r="2772" spans="1:5" x14ac:dyDescent="0.25">
      <c r="A2772">
        <f t="shared" si="43"/>
        <v>10500153.01</v>
      </c>
      <c r="B2772">
        <v>105</v>
      </c>
      <c r="C2772">
        <v>153.01</v>
      </c>
      <c r="D2772">
        <v>0.92329668998718295</v>
      </c>
      <c r="E2772">
        <v>3725</v>
      </c>
    </row>
    <row r="2773" spans="1:5" x14ac:dyDescent="0.25">
      <c r="A2773">
        <f t="shared" si="43"/>
        <v>10500153.02</v>
      </c>
      <c r="B2773">
        <v>105</v>
      </c>
      <c r="C2773">
        <v>153.02000000000001</v>
      </c>
      <c r="D2773">
        <v>0.99060672521591198</v>
      </c>
      <c r="E2773">
        <v>2262</v>
      </c>
    </row>
    <row r="2774" spans="1:5" x14ac:dyDescent="0.25">
      <c r="A2774">
        <f t="shared" si="43"/>
        <v>10500154.01</v>
      </c>
      <c r="B2774">
        <v>105</v>
      </c>
      <c r="C2774">
        <v>154.01</v>
      </c>
      <c r="D2774">
        <v>0.98793375492095903</v>
      </c>
      <c r="E2774">
        <v>2265</v>
      </c>
    </row>
    <row r="2775" spans="1:5" x14ac:dyDescent="0.25">
      <c r="A2775">
        <f t="shared" si="43"/>
        <v>10500154.02</v>
      </c>
      <c r="B2775">
        <v>105</v>
      </c>
      <c r="C2775">
        <v>154.02000000000001</v>
      </c>
      <c r="D2775">
        <v>0.94011980295181297</v>
      </c>
      <c r="E2775">
        <v>3040</v>
      </c>
    </row>
    <row r="2776" spans="1:5" x14ac:dyDescent="0.25">
      <c r="A2776">
        <f t="shared" si="43"/>
        <v>10500154.029999999</v>
      </c>
      <c r="B2776">
        <v>105</v>
      </c>
      <c r="C2776">
        <v>154.03</v>
      </c>
      <c r="D2776">
        <v>0.95222306251525901</v>
      </c>
      <c r="E2776">
        <v>3541</v>
      </c>
    </row>
    <row r="2777" spans="1:5" x14ac:dyDescent="0.25">
      <c r="A2777">
        <f t="shared" si="43"/>
        <v>10500155</v>
      </c>
      <c r="B2777">
        <v>105</v>
      </c>
      <c r="C2777">
        <v>155</v>
      </c>
      <c r="D2777">
        <v>0.84946197271347001</v>
      </c>
      <c r="E2777">
        <v>3783</v>
      </c>
    </row>
    <row r="2778" spans="1:5" x14ac:dyDescent="0.25">
      <c r="A2778">
        <f t="shared" si="43"/>
        <v>10500156</v>
      </c>
      <c r="B2778">
        <v>105</v>
      </c>
      <c r="C2778">
        <v>156</v>
      </c>
      <c r="D2778">
        <v>0.98091787099838301</v>
      </c>
      <c r="E2778">
        <v>1963</v>
      </c>
    </row>
    <row r="2779" spans="1:5" x14ac:dyDescent="0.25">
      <c r="A2779">
        <f t="shared" si="43"/>
        <v>10500157</v>
      </c>
      <c r="B2779">
        <v>105</v>
      </c>
      <c r="C2779">
        <v>157</v>
      </c>
      <c r="D2779">
        <v>0.96885734796524003</v>
      </c>
      <c r="E2779">
        <v>6961</v>
      </c>
    </row>
    <row r="2780" spans="1:5" x14ac:dyDescent="0.25">
      <c r="A2780">
        <f t="shared" si="43"/>
        <v>10500158</v>
      </c>
      <c r="B2780">
        <v>105</v>
      </c>
      <c r="C2780">
        <v>158</v>
      </c>
      <c r="D2780">
        <v>0.67913365364074696</v>
      </c>
      <c r="E2780">
        <v>7272</v>
      </c>
    </row>
    <row r="2781" spans="1:5" x14ac:dyDescent="0.25">
      <c r="A2781">
        <f t="shared" si="43"/>
        <v>10500159</v>
      </c>
      <c r="B2781">
        <v>105</v>
      </c>
      <c r="C2781">
        <v>159</v>
      </c>
      <c r="D2781">
        <v>0.984655261039734</v>
      </c>
      <c r="E2781">
        <v>2239</v>
      </c>
    </row>
    <row r="2782" spans="1:5" x14ac:dyDescent="0.25">
      <c r="A2782">
        <f t="shared" si="43"/>
        <v>10500160.01</v>
      </c>
      <c r="B2782">
        <v>105</v>
      </c>
      <c r="C2782">
        <v>160.01</v>
      </c>
      <c r="D2782">
        <v>1.06783294677734</v>
      </c>
      <c r="E2782">
        <v>2033</v>
      </c>
    </row>
    <row r="2783" spans="1:5" x14ac:dyDescent="0.25">
      <c r="A2783">
        <f t="shared" si="43"/>
        <v>10500160.02</v>
      </c>
      <c r="B2783">
        <v>105</v>
      </c>
      <c r="C2783">
        <v>160.02000000000001</v>
      </c>
      <c r="D2783">
        <v>0.84578806161880504</v>
      </c>
      <c r="E2783">
        <v>1695</v>
      </c>
    </row>
    <row r="2784" spans="1:5" x14ac:dyDescent="0.25">
      <c r="A2784">
        <f t="shared" si="43"/>
        <v>10500160.029999999</v>
      </c>
      <c r="B2784">
        <v>105</v>
      </c>
      <c r="C2784">
        <v>160.03</v>
      </c>
      <c r="D2784">
        <v>0.84101873636245705</v>
      </c>
      <c r="E2784">
        <v>3035</v>
      </c>
    </row>
    <row r="2785" spans="1:5" x14ac:dyDescent="0.25">
      <c r="A2785">
        <f t="shared" si="43"/>
        <v>10500161</v>
      </c>
      <c r="B2785">
        <v>105</v>
      </c>
      <c r="C2785">
        <v>161</v>
      </c>
      <c r="D2785">
        <v>0.96263366937637296</v>
      </c>
      <c r="E2785">
        <v>778</v>
      </c>
    </row>
    <row r="2786" spans="1:5" x14ac:dyDescent="0.25">
      <c r="A2786">
        <f t="shared" si="43"/>
        <v>10709501</v>
      </c>
      <c r="B2786">
        <v>107</v>
      </c>
      <c r="C2786">
        <v>9501</v>
      </c>
      <c r="D2786">
        <v>0.892786264419556</v>
      </c>
      <c r="E2786">
        <v>4792</v>
      </c>
    </row>
    <row r="2787" spans="1:5" x14ac:dyDescent="0.25">
      <c r="A2787">
        <f t="shared" si="43"/>
        <v>10709502</v>
      </c>
      <c r="B2787">
        <v>107</v>
      </c>
      <c r="C2787">
        <v>9502</v>
      </c>
      <c r="D2787">
        <v>0.87079584598541304</v>
      </c>
      <c r="E2787">
        <v>8501</v>
      </c>
    </row>
    <row r="2788" spans="1:5" x14ac:dyDescent="0.25">
      <c r="A2788">
        <f t="shared" si="43"/>
        <v>10709503</v>
      </c>
      <c r="B2788">
        <v>107</v>
      </c>
      <c r="C2788">
        <v>9503</v>
      </c>
      <c r="D2788">
        <v>0.76965826749801602</v>
      </c>
      <c r="E2788">
        <v>6228</v>
      </c>
    </row>
    <row r="2789" spans="1:5" x14ac:dyDescent="0.25">
      <c r="A2789">
        <f t="shared" si="43"/>
        <v>10709504</v>
      </c>
      <c r="B2789">
        <v>107</v>
      </c>
      <c r="C2789">
        <v>9504</v>
      </c>
      <c r="D2789">
        <v>0.86222094297409102</v>
      </c>
      <c r="E2789">
        <v>2447</v>
      </c>
    </row>
    <row r="2790" spans="1:5" x14ac:dyDescent="0.25">
      <c r="A2790">
        <f t="shared" si="43"/>
        <v>10709505</v>
      </c>
      <c r="B2790">
        <v>107</v>
      </c>
      <c r="C2790">
        <v>9505</v>
      </c>
      <c r="D2790">
        <v>0.94737160205841098</v>
      </c>
      <c r="E2790">
        <v>5302</v>
      </c>
    </row>
    <row r="2791" spans="1:5" x14ac:dyDescent="0.25">
      <c r="A2791">
        <f t="shared" si="43"/>
        <v>10709506</v>
      </c>
      <c r="B2791">
        <v>107</v>
      </c>
      <c r="C2791">
        <v>9506</v>
      </c>
      <c r="D2791">
        <v>0.84024268388748202</v>
      </c>
      <c r="E2791">
        <v>6708</v>
      </c>
    </row>
    <row r="2792" spans="1:5" x14ac:dyDescent="0.25">
      <c r="A2792">
        <f t="shared" si="43"/>
        <v>10709507</v>
      </c>
      <c r="B2792">
        <v>107</v>
      </c>
      <c r="C2792">
        <v>9507</v>
      </c>
      <c r="D2792">
        <v>0.85662698745727495</v>
      </c>
      <c r="E2792">
        <v>3337</v>
      </c>
    </row>
    <row r="2793" spans="1:5" x14ac:dyDescent="0.25">
      <c r="A2793">
        <f t="shared" si="43"/>
        <v>10709508</v>
      </c>
      <c r="B2793">
        <v>107</v>
      </c>
      <c r="C2793">
        <v>9508</v>
      </c>
      <c r="D2793">
        <v>0.61746245622634899</v>
      </c>
      <c r="E2793">
        <v>4246</v>
      </c>
    </row>
    <row r="2794" spans="1:5" x14ac:dyDescent="0.25">
      <c r="A2794">
        <f t="shared" si="43"/>
        <v>10709509</v>
      </c>
      <c r="B2794">
        <v>107</v>
      </c>
      <c r="C2794">
        <v>9509</v>
      </c>
      <c r="D2794">
        <v>0.83772480487823497</v>
      </c>
      <c r="E2794">
        <v>7099</v>
      </c>
    </row>
    <row r="2795" spans="1:5" x14ac:dyDescent="0.25">
      <c r="A2795">
        <f t="shared" si="43"/>
        <v>10709510</v>
      </c>
      <c r="B2795">
        <v>107</v>
      </c>
      <c r="C2795">
        <v>9510</v>
      </c>
      <c r="D2795">
        <v>0.99291121959686302</v>
      </c>
      <c r="E2795">
        <v>3858</v>
      </c>
    </row>
    <row r="2796" spans="1:5" x14ac:dyDescent="0.25">
      <c r="A2796">
        <f t="shared" si="43"/>
        <v>10709511</v>
      </c>
      <c r="B2796">
        <v>107</v>
      </c>
      <c r="C2796">
        <v>9511</v>
      </c>
      <c r="D2796">
        <v>0.97561651468277</v>
      </c>
      <c r="E2796">
        <v>4696</v>
      </c>
    </row>
    <row r="2797" spans="1:5" x14ac:dyDescent="0.25">
      <c r="A2797">
        <f t="shared" si="43"/>
        <v>10709512</v>
      </c>
      <c r="B2797">
        <v>107</v>
      </c>
      <c r="C2797">
        <v>9512</v>
      </c>
      <c r="D2797">
        <v>0.87058234214782704</v>
      </c>
      <c r="E2797">
        <v>5666</v>
      </c>
    </row>
    <row r="2798" spans="1:5" x14ac:dyDescent="0.25">
      <c r="A2798">
        <f t="shared" si="43"/>
        <v>10709513</v>
      </c>
      <c r="B2798">
        <v>107</v>
      </c>
      <c r="C2798">
        <v>9513</v>
      </c>
      <c r="D2798">
        <v>0.88358277082443204</v>
      </c>
      <c r="E2798">
        <v>2920</v>
      </c>
    </row>
    <row r="2799" spans="1:5" x14ac:dyDescent="0.25">
      <c r="A2799">
        <f t="shared" si="43"/>
        <v>10709514</v>
      </c>
      <c r="B2799">
        <v>107</v>
      </c>
      <c r="C2799">
        <v>9514</v>
      </c>
      <c r="D2799">
        <v>0.80827885866165206</v>
      </c>
      <c r="E2799">
        <v>7450</v>
      </c>
    </row>
    <row r="2800" spans="1:5" x14ac:dyDescent="0.25">
      <c r="A2800">
        <f t="shared" si="43"/>
        <v>10900202</v>
      </c>
      <c r="B2800">
        <v>109</v>
      </c>
      <c r="C2800">
        <v>202</v>
      </c>
      <c r="D2800">
        <v>0.94056934118270896</v>
      </c>
      <c r="E2800">
        <v>2265</v>
      </c>
    </row>
    <row r="2801" spans="1:5" x14ac:dyDescent="0.25">
      <c r="A2801">
        <f t="shared" si="43"/>
        <v>10900203</v>
      </c>
      <c r="B2801">
        <v>109</v>
      </c>
      <c r="C2801">
        <v>203</v>
      </c>
      <c r="D2801">
        <v>0.91168469190597501</v>
      </c>
      <c r="E2801">
        <v>3508</v>
      </c>
    </row>
    <row r="2802" spans="1:5" x14ac:dyDescent="0.25">
      <c r="A2802">
        <f t="shared" si="43"/>
        <v>10900204</v>
      </c>
      <c r="B2802">
        <v>109</v>
      </c>
      <c r="C2802">
        <v>204</v>
      </c>
      <c r="D2802">
        <v>0.87423509359359697</v>
      </c>
      <c r="E2802">
        <v>2631</v>
      </c>
    </row>
    <row r="2803" spans="1:5" x14ac:dyDescent="0.25">
      <c r="A2803">
        <f t="shared" si="43"/>
        <v>10900205</v>
      </c>
      <c r="B2803">
        <v>109</v>
      </c>
      <c r="C2803">
        <v>205</v>
      </c>
      <c r="D2803">
        <v>0.98272490501403797</v>
      </c>
      <c r="E2803">
        <v>4055</v>
      </c>
    </row>
    <row r="2804" spans="1:5" x14ac:dyDescent="0.25">
      <c r="A2804">
        <f t="shared" si="43"/>
        <v>10900206</v>
      </c>
      <c r="B2804">
        <v>109</v>
      </c>
      <c r="C2804">
        <v>206</v>
      </c>
      <c r="D2804">
        <v>1.14389872550964</v>
      </c>
      <c r="E2804">
        <v>12811</v>
      </c>
    </row>
    <row r="2805" spans="1:5" x14ac:dyDescent="0.25">
      <c r="A2805">
        <f t="shared" si="43"/>
        <v>10900207.01</v>
      </c>
      <c r="B2805">
        <v>109</v>
      </c>
      <c r="C2805">
        <v>207.01</v>
      </c>
      <c r="D2805">
        <v>1.16958892345428</v>
      </c>
      <c r="E2805">
        <v>7818</v>
      </c>
    </row>
    <row r="2806" spans="1:5" x14ac:dyDescent="0.25">
      <c r="A2806">
        <f t="shared" si="43"/>
        <v>10900207.02</v>
      </c>
      <c r="B2806">
        <v>109</v>
      </c>
      <c r="C2806">
        <v>207.02</v>
      </c>
      <c r="D2806">
        <v>1.4039011001586901</v>
      </c>
      <c r="E2806">
        <v>12245</v>
      </c>
    </row>
    <row r="2807" spans="1:5" x14ac:dyDescent="0.25">
      <c r="A2807">
        <f t="shared" si="43"/>
        <v>10900207.029999999</v>
      </c>
      <c r="B2807">
        <v>109</v>
      </c>
      <c r="C2807">
        <v>207.03</v>
      </c>
      <c r="D2807">
        <v>1.3810223340988199</v>
      </c>
      <c r="E2807">
        <v>6085</v>
      </c>
    </row>
    <row r="2808" spans="1:5" x14ac:dyDescent="0.25">
      <c r="A2808">
        <f t="shared" si="43"/>
        <v>10900208</v>
      </c>
      <c r="B2808">
        <v>109</v>
      </c>
      <c r="C2808">
        <v>208</v>
      </c>
      <c r="D2808">
        <v>1.3787496089935301</v>
      </c>
      <c r="E2808">
        <v>34767</v>
      </c>
    </row>
    <row r="2809" spans="1:5" x14ac:dyDescent="0.25">
      <c r="A2809">
        <f t="shared" si="43"/>
        <v>10900209</v>
      </c>
      <c r="B2809">
        <v>109</v>
      </c>
      <c r="C2809">
        <v>209</v>
      </c>
      <c r="D2809">
        <v>1.2004040479660001</v>
      </c>
      <c r="E2809">
        <v>24463</v>
      </c>
    </row>
    <row r="2810" spans="1:5" x14ac:dyDescent="0.25">
      <c r="A2810">
        <f t="shared" si="43"/>
        <v>10900210.01</v>
      </c>
      <c r="B2810">
        <v>109</v>
      </c>
      <c r="C2810">
        <v>210.01</v>
      </c>
      <c r="D2810">
        <v>0.96394604444503795</v>
      </c>
      <c r="E2810">
        <v>7098</v>
      </c>
    </row>
    <row r="2811" spans="1:5" x14ac:dyDescent="0.25">
      <c r="A2811">
        <f t="shared" si="43"/>
        <v>10900210.02</v>
      </c>
      <c r="B2811">
        <v>109</v>
      </c>
      <c r="C2811">
        <v>210.02</v>
      </c>
      <c r="D2811">
        <v>0.85793638229370095</v>
      </c>
      <c r="E2811">
        <v>4899</v>
      </c>
    </row>
    <row r="2812" spans="1:5" x14ac:dyDescent="0.25">
      <c r="A2812">
        <f t="shared" si="43"/>
        <v>10900211</v>
      </c>
      <c r="B2812">
        <v>109</v>
      </c>
      <c r="C2812">
        <v>211</v>
      </c>
      <c r="D2812">
        <v>0.923081815242767</v>
      </c>
      <c r="E2812">
        <v>10431</v>
      </c>
    </row>
    <row r="2813" spans="1:5" x14ac:dyDescent="0.25">
      <c r="A2813">
        <f t="shared" si="43"/>
        <v>10900212.01</v>
      </c>
      <c r="B2813">
        <v>109</v>
      </c>
      <c r="C2813">
        <v>212.01</v>
      </c>
      <c r="D2813">
        <v>1.0538690090179399</v>
      </c>
      <c r="E2813">
        <v>7039</v>
      </c>
    </row>
    <row r="2814" spans="1:5" x14ac:dyDescent="0.25">
      <c r="A2814">
        <f t="shared" si="43"/>
        <v>10900212.02</v>
      </c>
      <c r="B2814">
        <v>109</v>
      </c>
      <c r="C2814">
        <v>212.02</v>
      </c>
      <c r="D2814">
        <v>1.01988184452057</v>
      </c>
      <c r="E2814">
        <v>7573</v>
      </c>
    </row>
    <row r="2815" spans="1:5" x14ac:dyDescent="0.25">
      <c r="A2815">
        <f t="shared" si="43"/>
        <v>10900213.01</v>
      </c>
      <c r="B2815">
        <v>109</v>
      </c>
      <c r="C2815">
        <v>213.01</v>
      </c>
      <c r="D2815">
        <v>0.93362432718277</v>
      </c>
      <c r="E2815">
        <v>5673</v>
      </c>
    </row>
    <row r="2816" spans="1:5" x14ac:dyDescent="0.25">
      <c r="A2816">
        <f t="shared" si="43"/>
        <v>10900213.02</v>
      </c>
      <c r="B2816">
        <v>109</v>
      </c>
      <c r="C2816">
        <v>213.02</v>
      </c>
      <c r="D2816">
        <v>1.11087286472321</v>
      </c>
      <c r="E2816">
        <v>5544</v>
      </c>
    </row>
    <row r="2817" spans="1:5" x14ac:dyDescent="0.25">
      <c r="A2817">
        <f t="shared" si="43"/>
        <v>10900214.01</v>
      </c>
      <c r="B2817">
        <v>109</v>
      </c>
      <c r="C2817">
        <v>214.01</v>
      </c>
      <c r="D2817">
        <v>1.0571765899658201</v>
      </c>
      <c r="E2817">
        <v>10908</v>
      </c>
    </row>
    <row r="2818" spans="1:5" x14ac:dyDescent="0.25">
      <c r="A2818">
        <f t="shared" si="43"/>
        <v>10900214.02</v>
      </c>
      <c r="B2818">
        <v>109</v>
      </c>
      <c r="C2818">
        <v>214.02</v>
      </c>
      <c r="D2818">
        <v>1.01193559169769</v>
      </c>
      <c r="E2818">
        <v>5181</v>
      </c>
    </row>
    <row r="2819" spans="1:5" x14ac:dyDescent="0.25">
      <c r="A2819">
        <f t="shared" ref="A2819:A2882" si="44">B2819*100000+C2819</f>
        <v>11100001</v>
      </c>
      <c r="B2819">
        <v>111</v>
      </c>
      <c r="C2819">
        <v>1</v>
      </c>
      <c r="D2819">
        <v>0.704711973667145</v>
      </c>
      <c r="E2819">
        <v>649</v>
      </c>
    </row>
    <row r="2820" spans="1:5" x14ac:dyDescent="0.25">
      <c r="A2820">
        <f t="shared" si="44"/>
        <v>11100002</v>
      </c>
      <c r="B2820">
        <v>111</v>
      </c>
      <c r="C2820">
        <v>2</v>
      </c>
      <c r="D2820">
        <v>0.72707897424697898</v>
      </c>
      <c r="E2820">
        <v>3730</v>
      </c>
    </row>
    <row r="2821" spans="1:5" x14ac:dyDescent="0.25">
      <c r="A2821">
        <f t="shared" si="44"/>
        <v>11100003</v>
      </c>
      <c r="B2821">
        <v>111</v>
      </c>
      <c r="C2821">
        <v>3</v>
      </c>
      <c r="D2821">
        <v>0.49711632728576699</v>
      </c>
      <c r="E2821">
        <v>6552</v>
      </c>
    </row>
    <row r="2822" spans="1:5" x14ac:dyDescent="0.25">
      <c r="A2822">
        <f t="shared" si="44"/>
        <v>11100004</v>
      </c>
      <c r="B2822">
        <v>111</v>
      </c>
      <c r="C2822">
        <v>4</v>
      </c>
      <c r="D2822">
        <v>0.79076957702636697</v>
      </c>
      <c r="E2822">
        <v>5484</v>
      </c>
    </row>
    <row r="2823" spans="1:5" x14ac:dyDescent="0.25">
      <c r="A2823">
        <f t="shared" si="44"/>
        <v>11100005</v>
      </c>
      <c r="B2823">
        <v>111</v>
      </c>
      <c r="C2823">
        <v>5</v>
      </c>
      <c r="D2823">
        <v>0.915263831615448</v>
      </c>
      <c r="E2823">
        <v>7195</v>
      </c>
    </row>
    <row r="2824" spans="1:5" x14ac:dyDescent="0.25">
      <c r="A2824">
        <f t="shared" si="44"/>
        <v>11100006</v>
      </c>
      <c r="B2824">
        <v>111</v>
      </c>
      <c r="C2824">
        <v>6</v>
      </c>
      <c r="D2824">
        <v>0.87231737375259399</v>
      </c>
      <c r="E2824">
        <v>4141</v>
      </c>
    </row>
    <row r="2825" spans="1:5" x14ac:dyDescent="0.25">
      <c r="A2825">
        <f t="shared" si="44"/>
        <v>11100007</v>
      </c>
      <c r="B2825">
        <v>111</v>
      </c>
      <c r="C2825">
        <v>7</v>
      </c>
      <c r="D2825">
        <v>0.88139843940734897</v>
      </c>
      <c r="E2825">
        <v>6523</v>
      </c>
    </row>
    <row r="2826" spans="1:5" x14ac:dyDescent="0.25">
      <c r="A2826">
        <f t="shared" si="44"/>
        <v>11100008</v>
      </c>
      <c r="B2826">
        <v>111</v>
      </c>
      <c r="C2826">
        <v>8</v>
      </c>
      <c r="D2826">
        <v>0.97834712266921997</v>
      </c>
      <c r="E2826">
        <v>3203</v>
      </c>
    </row>
    <row r="2827" spans="1:5" x14ac:dyDescent="0.25">
      <c r="A2827">
        <f t="shared" si="44"/>
        <v>11100009.01</v>
      </c>
      <c r="B2827">
        <v>111</v>
      </c>
      <c r="C2827">
        <v>9.01</v>
      </c>
      <c r="D2827">
        <v>0.85569000244140603</v>
      </c>
      <c r="E2827">
        <v>2474</v>
      </c>
    </row>
    <row r="2828" spans="1:5" x14ac:dyDescent="0.25">
      <c r="A2828">
        <f t="shared" si="44"/>
        <v>11100009.02</v>
      </c>
      <c r="B2828">
        <v>111</v>
      </c>
      <c r="C2828">
        <v>9.02</v>
      </c>
      <c r="D2828">
        <v>0.82183122634887695</v>
      </c>
      <c r="E2828">
        <v>4838</v>
      </c>
    </row>
    <row r="2829" spans="1:5" x14ac:dyDescent="0.25">
      <c r="A2829">
        <f t="shared" si="44"/>
        <v>11100010</v>
      </c>
      <c r="B2829">
        <v>111</v>
      </c>
      <c r="C2829">
        <v>10</v>
      </c>
      <c r="D2829">
        <v>0.76615595817565896</v>
      </c>
      <c r="E2829">
        <v>1474</v>
      </c>
    </row>
    <row r="2830" spans="1:5" x14ac:dyDescent="0.25">
      <c r="A2830">
        <f t="shared" si="44"/>
        <v>11100011.01</v>
      </c>
      <c r="B2830">
        <v>111</v>
      </c>
      <c r="C2830">
        <v>11.01</v>
      </c>
      <c r="D2830">
        <v>1.0019518136978101</v>
      </c>
      <c r="E2830">
        <v>7027</v>
      </c>
    </row>
    <row r="2831" spans="1:5" x14ac:dyDescent="0.25">
      <c r="A2831">
        <f t="shared" si="44"/>
        <v>11100011.02</v>
      </c>
      <c r="B2831">
        <v>111</v>
      </c>
      <c r="C2831">
        <v>11.02</v>
      </c>
      <c r="D2831">
        <v>0.92721623182296797</v>
      </c>
      <c r="E2831">
        <v>4592</v>
      </c>
    </row>
    <row r="2832" spans="1:5" x14ac:dyDescent="0.25">
      <c r="A2832">
        <f t="shared" si="44"/>
        <v>11100012</v>
      </c>
      <c r="B2832">
        <v>111</v>
      </c>
      <c r="C2832">
        <v>12</v>
      </c>
      <c r="D2832">
        <v>1.1410270929336499</v>
      </c>
      <c r="E2832">
        <v>2928</v>
      </c>
    </row>
    <row r="2833" spans="1:5" x14ac:dyDescent="0.25">
      <c r="A2833">
        <f t="shared" si="44"/>
        <v>11100013</v>
      </c>
      <c r="B2833">
        <v>111</v>
      </c>
      <c r="C2833">
        <v>13</v>
      </c>
      <c r="D2833">
        <v>0.95484572649002097</v>
      </c>
      <c r="E2833">
        <v>3578</v>
      </c>
    </row>
    <row r="2834" spans="1:5" x14ac:dyDescent="0.25">
      <c r="A2834">
        <f t="shared" si="44"/>
        <v>11100014.01</v>
      </c>
      <c r="B2834">
        <v>111</v>
      </c>
      <c r="C2834">
        <v>14.01</v>
      </c>
      <c r="D2834">
        <v>0.86772269010543801</v>
      </c>
      <c r="E2834">
        <v>4865</v>
      </c>
    </row>
    <row r="2835" spans="1:5" x14ac:dyDescent="0.25">
      <c r="A2835">
        <f t="shared" si="44"/>
        <v>11100014.02</v>
      </c>
      <c r="B2835">
        <v>111</v>
      </c>
      <c r="C2835">
        <v>14.02</v>
      </c>
      <c r="D2835">
        <v>0.96042716503143299</v>
      </c>
      <c r="E2835">
        <v>5984</v>
      </c>
    </row>
    <row r="2836" spans="1:5" x14ac:dyDescent="0.25">
      <c r="A2836">
        <f t="shared" si="44"/>
        <v>11100015.02</v>
      </c>
      <c r="B2836">
        <v>111</v>
      </c>
      <c r="C2836">
        <v>15.02</v>
      </c>
      <c r="D2836">
        <v>1.0371452569961499</v>
      </c>
      <c r="E2836">
        <v>9969</v>
      </c>
    </row>
    <row r="2837" spans="1:5" x14ac:dyDescent="0.25">
      <c r="A2837">
        <f t="shared" si="44"/>
        <v>11100015.029999999</v>
      </c>
      <c r="B2837">
        <v>111</v>
      </c>
      <c r="C2837">
        <v>15.03</v>
      </c>
      <c r="D2837">
        <v>1.0428049564361599</v>
      </c>
      <c r="E2837">
        <v>8687</v>
      </c>
    </row>
    <row r="2838" spans="1:5" x14ac:dyDescent="0.25">
      <c r="A2838">
        <f t="shared" si="44"/>
        <v>11100016.01</v>
      </c>
      <c r="B2838">
        <v>111</v>
      </c>
      <c r="C2838">
        <v>16.010000000000002</v>
      </c>
      <c r="D2838">
        <v>1.0031366348266599</v>
      </c>
      <c r="E2838">
        <v>6364</v>
      </c>
    </row>
    <row r="2839" spans="1:5" x14ac:dyDescent="0.25">
      <c r="A2839">
        <f t="shared" si="44"/>
        <v>11100016.02</v>
      </c>
      <c r="B2839">
        <v>111</v>
      </c>
      <c r="C2839">
        <v>16.02</v>
      </c>
      <c r="D2839">
        <v>0.89755445718765303</v>
      </c>
      <c r="E2839">
        <v>2707</v>
      </c>
    </row>
    <row r="2840" spans="1:5" x14ac:dyDescent="0.25">
      <c r="A2840">
        <f t="shared" si="44"/>
        <v>11100016.029999999</v>
      </c>
      <c r="B2840">
        <v>111</v>
      </c>
      <c r="C2840">
        <v>16.03</v>
      </c>
      <c r="D2840">
        <v>1.0115343332290601</v>
      </c>
      <c r="E2840">
        <v>5759</v>
      </c>
    </row>
    <row r="2841" spans="1:5" x14ac:dyDescent="0.25">
      <c r="A2841">
        <f t="shared" si="44"/>
        <v>11100017.01</v>
      </c>
      <c r="B2841">
        <v>111</v>
      </c>
      <c r="C2841">
        <v>17.010000000000002</v>
      </c>
      <c r="D2841">
        <v>1.0350035429000899</v>
      </c>
      <c r="E2841">
        <v>3078</v>
      </c>
    </row>
    <row r="2842" spans="1:5" x14ac:dyDescent="0.25">
      <c r="A2842">
        <f t="shared" si="44"/>
        <v>11100017.02</v>
      </c>
      <c r="B2842">
        <v>111</v>
      </c>
      <c r="C2842">
        <v>17.02</v>
      </c>
      <c r="D2842">
        <v>0.74333512783050504</v>
      </c>
      <c r="E2842">
        <v>1894</v>
      </c>
    </row>
    <row r="2843" spans="1:5" x14ac:dyDescent="0.25">
      <c r="A2843">
        <f t="shared" si="44"/>
        <v>11100018.01</v>
      </c>
      <c r="B2843">
        <v>111</v>
      </c>
      <c r="C2843">
        <v>18.010000000000002</v>
      </c>
      <c r="D2843">
        <v>1.0276792049407999</v>
      </c>
      <c r="E2843">
        <v>10623</v>
      </c>
    </row>
    <row r="2844" spans="1:5" x14ac:dyDescent="0.25">
      <c r="A2844">
        <f t="shared" si="44"/>
        <v>11100018.02</v>
      </c>
      <c r="B2844">
        <v>111</v>
      </c>
      <c r="C2844">
        <v>18.02</v>
      </c>
      <c r="D2844">
        <v>0.83749741315841697</v>
      </c>
      <c r="E2844">
        <v>3328</v>
      </c>
    </row>
    <row r="2845" spans="1:5" x14ac:dyDescent="0.25">
      <c r="A2845">
        <f t="shared" si="44"/>
        <v>11100019</v>
      </c>
      <c r="B2845">
        <v>111</v>
      </c>
      <c r="C2845">
        <v>19</v>
      </c>
      <c r="D2845">
        <v>1.03204917907715</v>
      </c>
      <c r="E2845">
        <v>7092</v>
      </c>
    </row>
    <row r="2846" spans="1:5" x14ac:dyDescent="0.25">
      <c r="A2846">
        <f t="shared" si="44"/>
        <v>11100020.01</v>
      </c>
      <c r="B2846">
        <v>111</v>
      </c>
      <c r="C2846">
        <v>20.010000000000002</v>
      </c>
      <c r="D2846">
        <v>0.97971105575561501</v>
      </c>
      <c r="E2846">
        <v>6417</v>
      </c>
    </row>
    <row r="2847" spans="1:5" x14ac:dyDescent="0.25">
      <c r="A2847">
        <f t="shared" si="44"/>
        <v>11100020.02</v>
      </c>
      <c r="B2847">
        <v>111</v>
      </c>
      <c r="C2847">
        <v>20.02</v>
      </c>
      <c r="D2847">
        <v>1.02257192134857</v>
      </c>
      <c r="E2847">
        <v>6904</v>
      </c>
    </row>
    <row r="2848" spans="1:5" x14ac:dyDescent="0.25">
      <c r="A2848">
        <f t="shared" si="44"/>
        <v>11100020.029999999</v>
      </c>
      <c r="B2848">
        <v>111</v>
      </c>
      <c r="C2848">
        <v>20.03</v>
      </c>
      <c r="D2848">
        <v>1.01330530643463</v>
      </c>
      <c r="E2848">
        <v>8802</v>
      </c>
    </row>
    <row r="2849" spans="1:5" x14ac:dyDescent="0.25">
      <c r="A2849">
        <f t="shared" si="44"/>
        <v>11100020.050000001</v>
      </c>
      <c r="B2849">
        <v>111</v>
      </c>
      <c r="C2849">
        <v>20.05</v>
      </c>
      <c r="D2849">
        <v>1.0033767223358201</v>
      </c>
      <c r="E2849">
        <v>10572</v>
      </c>
    </row>
    <row r="2850" spans="1:5" x14ac:dyDescent="0.25">
      <c r="A2850">
        <f t="shared" si="44"/>
        <v>11100020.060000001</v>
      </c>
      <c r="B2850">
        <v>111</v>
      </c>
      <c r="C2850">
        <v>20.059999999999999</v>
      </c>
      <c r="D2850">
        <v>1.0516328811645499</v>
      </c>
      <c r="E2850">
        <v>7568</v>
      </c>
    </row>
    <row r="2851" spans="1:5" x14ac:dyDescent="0.25">
      <c r="A2851">
        <f t="shared" si="44"/>
        <v>11100021.02</v>
      </c>
      <c r="B2851">
        <v>111</v>
      </c>
      <c r="C2851">
        <v>21.02</v>
      </c>
      <c r="D2851">
        <v>1.05473101139069</v>
      </c>
      <c r="E2851">
        <v>40776</v>
      </c>
    </row>
    <row r="2852" spans="1:5" x14ac:dyDescent="0.25">
      <c r="A2852">
        <f t="shared" si="44"/>
        <v>11100021.039999999</v>
      </c>
      <c r="B2852">
        <v>111</v>
      </c>
      <c r="C2852">
        <v>21.04</v>
      </c>
      <c r="D2852">
        <v>1.0152050256729099</v>
      </c>
      <c r="E2852">
        <v>16674</v>
      </c>
    </row>
    <row r="2853" spans="1:5" x14ac:dyDescent="0.25">
      <c r="A2853">
        <f t="shared" si="44"/>
        <v>11100021.050000001</v>
      </c>
      <c r="B2853">
        <v>111</v>
      </c>
      <c r="C2853">
        <v>21.05</v>
      </c>
      <c r="D2853">
        <v>1.0468282699585001</v>
      </c>
      <c r="E2853">
        <v>17941</v>
      </c>
    </row>
    <row r="2854" spans="1:5" x14ac:dyDescent="0.25">
      <c r="A2854">
        <f t="shared" si="44"/>
        <v>11100022</v>
      </c>
      <c r="B2854">
        <v>111</v>
      </c>
      <c r="C2854">
        <v>22</v>
      </c>
      <c r="D2854">
        <v>1.0215100049972501</v>
      </c>
      <c r="E2854">
        <v>5592</v>
      </c>
    </row>
    <row r="2855" spans="1:5" x14ac:dyDescent="0.25">
      <c r="A2855">
        <f t="shared" si="44"/>
        <v>11300101</v>
      </c>
      <c r="B2855">
        <v>113</v>
      </c>
      <c r="C2855">
        <v>101</v>
      </c>
      <c r="D2855">
        <v>0.91358834505081199</v>
      </c>
      <c r="E2855">
        <v>3842</v>
      </c>
    </row>
    <row r="2856" spans="1:5" x14ac:dyDescent="0.25">
      <c r="A2856">
        <f t="shared" si="44"/>
        <v>11300102</v>
      </c>
      <c r="B2856">
        <v>113</v>
      </c>
      <c r="C2856">
        <v>102</v>
      </c>
      <c r="D2856">
        <v>1.02874732017517</v>
      </c>
      <c r="E2856">
        <v>5386</v>
      </c>
    </row>
    <row r="2857" spans="1:5" x14ac:dyDescent="0.25">
      <c r="A2857">
        <f t="shared" si="44"/>
        <v>11300103</v>
      </c>
      <c r="B2857">
        <v>113</v>
      </c>
      <c r="C2857">
        <v>103</v>
      </c>
      <c r="D2857">
        <v>1.1311106681823699</v>
      </c>
      <c r="E2857">
        <v>9366</v>
      </c>
    </row>
    <row r="2858" spans="1:5" x14ac:dyDescent="0.25">
      <c r="A2858">
        <f t="shared" si="44"/>
        <v>11300104</v>
      </c>
      <c r="B2858">
        <v>113</v>
      </c>
      <c r="C2858">
        <v>104</v>
      </c>
      <c r="D2858">
        <v>0.93335163593292203</v>
      </c>
      <c r="E2858">
        <v>2491</v>
      </c>
    </row>
    <row r="2859" spans="1:5" x14ac:dyDescent="0.25">
      <c r="A2859">
        <f t="shared" si="44"/>
        <v>11300105.01</v>
      </c>
      <c r="B2859">
        <v>113</v>
      </c>
      <c r="C2859">
        <v>105.01</v>
      </c>
      <c r="D2859">
        <v>1.05135905742645</v>
      </c>
      <c r="E2859">
        <v>9136</v>
      </c>
    </row>
    <row r="2860" spans="1:5" x14ac:dyDescent="0.25">
      <c r="A2860">
        <f t="shared" si="44"/>
        <v>11300105.02</v>
      </c>
      <c r="B2860">
        <v>113</v>
      </c>
      <c r="C2860">
        <v>105.02</v>
      </c>
      <c r="D2860">
        <v>1.0500903129577599</v>
      </c>
      <c r="E2860">
        <v>7016</v>
      </c>
    </row>
    <row r="2861" spans="1:5" x14ac:dyDescent="0.25">
      <c r="A2861">
        <f t="shared" si="44"/>
        <v>11300106</v>
      </c>
      <c r="B2861">
        <v>113</v>
      </c>
      <c r="C2861">
        <v>106</v>
      </c>
      <c r="D2861">
        <v>0.82842963933944702</v>
      </c>
      <c r="E2861">
        <v>6005</v>
      </c>
    </row>
    <row r="2862" spans="1:5" x14ac:dyDescent="0.25">
      <c r="A2862">
        <f t="shared" si="44"/>
        <v>11300107.02</v>
      </c>
      <c r="B2862">
        <v>113</v>
      </c>
      <c r="C2862">
        <v>107.02</v>
      </c>
      <c r="D2862">
        <v>1.03205907344818</v>
      </c>
      <c r="E2862">
        <v>7317</v>
      </c>
    </row>
    <row r="2863" spans="1:5" x14ac:dyDescent="0.25">
      <c r="A2863">
        <f t="shared" si="44"/>
        <v>11300107.029999999</v>
      </c>
      <c r="B2863">
        <v>113</v>
      </c>
      <c r="C2863">
        <v>107.03</v>
      </c>
      <c r="D2863">
        <v>1.08573722839355</v>
      </c>
      <c r="E2863">
        <v>9664</v>
      </c>
    </row>
    <row r="2864" spans="1:5" x14ac:dyDescent="0.25">
      <c r="A2864">
        <f t="shared" si="44"/>
        <v>11300107.039999999</v>
      </c>
      <c r="B2864">
        <v>113</v>
      </c>
      <c r="C2864">
        <v>107.04</v>
      </c>
      <c r="D2864">
        <v>1.0970157384872401</v>
      </c>
      <c r="E2864">
        <v>5458</v>
      </c>
    </row>
    <row r="2865" spans="1:5" x14ac:dyDescent="0.25">
      <c r="A2865">
        <f t="shared" si="44"/>
        <v>11300107.050000001</v>
      </c>
      <c r="B2865">
        <v>113</v>
      </c>
      <c r="C2865">
        <v>107.05</v>
      </c>
      <c r="D2865">
        <v>0.84955757856368996</v>
      </c>
      <c r="E2865">
        <v>2837</v>
      </c>
    </row>
    <row r="2866" spans="1:5" x14ac:dyDescent="0.25">
      <c r="A2866">
        <f t="shared" si="44"/>
        <v>11300107.060000001</v>
      </c>
      <c r="B2866">
        <v>113</v>
      </c>
      <c r="C2866">
        <v>107.06</v>
      </c>
      <c r="D2866">
        <v>0.97505909204482999</v>
      </c>
      <c r="E2866">
        <v>7560</v>
      </c>
    </row>
    <row r="2867" spans="1:5" x14ac:dyDescent="0.25">
      <c r="A2867">
        <f t="shared" si="44"/>
        <v>11300108.01</v>
      </c>
      <c r="B2867">
        <v>113</v>
      </c>
      <c r="C2867">
        <v>108.01</v>
      </c>
      <c r="D2867">
        <v>0.92018902301788297</v>
      </c>
      <c r="E2867">
        <v>11087</v>
      </c>
    </row>
    <row r="2868" spans="1:5" x14ac:dyDescent="0.25">
      <c r="A2868">
        <f t="shared" si="44"/>
        <v>11300108.02</v>
      </c>
      <c r="B2868">
        <v>113</v>
      </c>
      <c r="C2868">
        <v>108.02</v>
      </c>
      <c r="D2868">
        <v>1.08462178707123</v>
      </c>
      <c r="E2868">
        <v>4225</v>
      </c>
    </row>
    <row r="2869" spans="1:5" x14ac:dyDescent="0.25">
      <c r="A2869">
        <f t="shared" si="44"/>
        <v>11300108.039999999</v>
      </c>
      <c r="B2869">
        <v>113</v>
      </c>
      <c r="C2869">
        <v>108.04</v>
      </c>
      <c r="D2869">
        <v>1.10018646717072</v>
      </c>
      <c r="E2869">
        <v>9929</v>
      </c>
    </row>
    <row r="2870" spans="1:5" x14ac:dyDescent="0.25">
      <c r="A2870">
        <f t="shared" si="44"/>
        <v>11300108.050000001</v>
      </c>
      <c r="B2870">
        <v>113</v>
      </c>
      <c r="C2870">
        <v>108.05</v>
      </c>
      <c r="D2870">
        <v>1.0656651258468599</v>
      </c>
      <c r="E2870">
        <v>16727</v>
      </c>
    </row>
    <row r="2871" spans="1:5" x14ac:dyDescent="0.25">
      <c r="A2871">
        <f t="shared" si="44"/>
        <v>11300108.060000001</v>
      </c>
      <c r="B2871">
        <v>113</v>
      </c>
      <c r="C2871">
        <v>108.06</v>
      </c>
      <c r="D2871">
        <v>1.07520079612732</v>
      </c>
      <c r="E2871">
        <v>10810</v>
      </c>
    </row>
    <row r="2872" spans="1:5" x14ac:dyDescent="0.25">
      <c r="A2872">
        <f t="shared" si="44"/>
        <v>11300108.07</v>
      </c>
      <c r="B2872">
        <v>113</v>
      </c>
      <c r="C2872">
        <v>108.07</v>
      </c>
      <c r="D2872">
        <v>1.11759150028229</v>
      </c>
      <c r="E2872">
        <v>11953</v>
      </c>
    </row>
    <row r="2873" spans="1:5" x14ac:dyDescent="0.25">
      <c r="A2873">
        <f t="shared" si="44"/>
        <v>11300109</v>
      </c>
      <c r="B2873">
        <v>113</v>
      </c>
      <c r="C2873">
        <v>109</v>
      </c>
      <c r="D2873">
        <v>1.1789308786392201</v>
      </c>
      <c r="E2873">
        <v>6493</v>
      </c>
    </row>
    <row r="2874" spans="1:5" x14ac:dyDescent="0.25">
      <c r="A2874">
        <f t="shared" si="44"/>
        <v>11500001.01</v>
      </c>
      <c r="B2874">
        <v>115</v>
      </c>
      <c r="C2874">
        <v>1.01</v>
      </c>
      <c r="D2874">
        <v>0.96644139289856001</v>
      </c>
      <c r="E2874">
        <v>3545</v>
      </c>
    </row>
    <row r="2875" spans="1:5" x14ac:dyDescent="0.25">
      <c r="A2875">
        <f t="shared" si="44"/>
        <v>11500001.02</v>
      </c>
      <c r="B2875">
        <v>115</v>
      </c>
      <c r="C2875">
        <v>1.02</v>
      </c>
      <c r="D2875">
        <v>0.80357527732849099</v>
      </c>
      <c r="E2875">
        <v>4251</v>
      </c>
    </row>
    <row r="2876" spans="1:5" x14ac:dyDescent="0.25">
      <c r="A2876">
        <f t="shared" si="44"/>
        <v>11500002</v>
      </c>
      <c r="B2876">
        <v>115</v>
      </c>
      <c r="C2876">
        <v>2</v>
      </c>
      <c r="D2876">
        <v>0.80454635620117199</v>
      </c>
      <c r="E2876">
        <v>4773</v>
      </c>
    </row>
    <row r="2877" spans="1:5" x14ac:dyDescent="0.25">
      <c r="A2877">
        <f t="shared" si="44"/>
        <v>11500003</v>
      </c>
      <c r="B2877">
        <v>115</v>
      </c>
      <c r="C2877">
        <v>3</v>
      </c>
      <c r="D2877">
        <v>0.68543004989624001</v>
      </c>
      <c r="E2877">
        <v>3600</v>
      </c>
    </row>
    <row r="2878" spans="1:5" x14ac:dyDescent="0.25">
      <c r="A2878">
        <f t="shared" si="44"/>
        <v>11500004.01</v>
      </c>
      <c r="B2878">
        <v>115</v>
      </c>
      <c r="C2878">
        <v>4.01</v>
      </c>
      <c r="D2878">
        <v>0.91466987133026101</v>
      </c>
      <c r="E2878">
        <v>3890</v>
      </c>
    </row>
    <row r="2879" spans="1:5" x14ac:dyDescent="0.25">
      <c r="A2879">
        <f t="shared" si="44"/>
        <v>11500004.029999999</v>
      </c>
      <c r="B2879">
        <v>115</v>
      </c>
      <c r="C2879">
        <v>4.03</v>
      </c>
      <c r="D2879">
        <v>0.91179543733596802</v>
      </c>
      <c r="E2879">
        <v>7518</v>
      </c>
    </row>
    <row r="2880" spans="1:5" x14ac:dyDescent="0.25">
      <c r="A2880">
        <f t="shared" si="44"/>
        <v>11500004.039999999</v>
      </c>
      <c r="B2880">
        <v>115</v>
      </c>
      <c r="C2880">
        <v>4.04</v>
      </c>
      <c r="D2880">
        <v>0.95469719171524003</v>
      </c>
      <c r="E2880">
        <v>1167</v>
      </c>
    </row>
    <row r="2881" spans="1:5" x14ac:dyDescent="0.25">
      <c r="A2881">
        <f t="shared" si="44"/>
        <v>11500004.050000001</v>
      </c>
      <c r="B2881">
        <v>115</v>
      </c>
      <c r="C2881">
        <v>4.05</v>
      </c>
      <c r="D2881">
        <v>1.0267901420593299</v>
      </c>
      <c r="E2881">
        <v>3341</v>
      </c>
    </row>
    <row r="2882" spans="1:5" x14ac:dyDescent="0.25">
      <c r="A2882">
        <f t="shared" si="44"/>
        <v>11500005.01</v>
      </c>
      <c r="B2882">
        <v>115</v>
      </c>
      <c r="C2882">
        <v>5.01</v>
      </c>
      <c r="D2882">
        <v>1.1990340948104901</v>
      </c>
      <c r="E2882">
        <v>1752</v>
      </c>
    </row>
    <row r="2883" spans="1:5" x14ac:dyDescent="0.25">
      <c r="A2883">
        <f t="shared" ref="A2883:A2946" si="45">B2883*100000+C2883</f>
        <v>11500005.02</v>
      </c>
      <c r="B2883">
        <v>115</v>
      </c>
      <c r="C2883">
        <v>5.0199999999999996</v>
      </c>
      <c r="D2883">
        <v>0.90436041355133101</v>
      </c>
      <c r="E2883">
        <v>3364</v>
      </c>
    </row>
    <row r="2884" spans="1:5" x14ac:dyDescent="0.25">
      <c r="A2884">
        <f t="shared" si="45"/>
        <v>11500005.029999999</v>
      </c>
      <c r="B2884">
        <v>115</v>
      </c>
      <c r="C2884">
        <v>5.03</v>
      </c>
      <c r="D2884">
        <v>0.91016852855682395</v>
      </c>
      <c r="E2884">
        <v>4738</v>
      </c>
    </row>
    <row r="2885" spans="1:5" x14ac:dyDescent="0.25">
      <c r="A2885">
        <f t="shared" si="45"/>
        <v>11500006.01</v>
      </c>
      <c r="B2885">
        <v>115</v>
      </c>
      <c r="C2885">
        <v>6.01</v>
      </c>
      <c r="D2885">
        <v>1.1261286735534699</v>
      </c>
      <c r="E2885">
        <v>2202</v>
      </c>
    </row>
    <row r="2886" spans="1:5" x14ac:dyDescent="0.25">
      <c r="A2886">
        <f t="shared" si="45"/>
        <v>11500006.02</v>
      </c>
      <c r="B2886">
        <v>115</v>
      </c>
      <c r="C2886">
        <v>6.02</v>
      </c>
      <c r="D2886">
        <v>1.04058802127838</v>
      </c>
      <c r="E2886">
        <v>3787</v>
      </c>
    </row>
    <row r="2887" spans="1:5" x14ac:dyDescent="0.25">
      <c r="A2887">
        <f t="shared" si="45"/>
        <v>11500007</v>
      </c>
      <c r="B2887">
        <v>115</v>
      </c>
      <c r="C2887">
        <v>7</v>
      </c>
      <c r="D2887">
        <v>1.4228595495223999</v>
      </c>
      <c r="E2887">
        <v>2845</v>
      </c>
    </row>
    <row r="2888" spans="1:5" x14ac:dyDescent="0.25">
      <c r="A2888">
        <f t="shared" si="45"/>
        <v>11500008.01</v>
      </c>
      <c r="B2888">
        <v>115</v>
      </c>
      <c r="C2888">
        <v>8.01</v>
      </c>
      <c r="D2888">
        <v>1.3530200719833401</v>
      </c>
      <c r="E2888">
        <v>2226</v>
      </c>
    </row>
    <row r="2889" spans="1:5" x14ac:dyDescent="0.25">
      <c r="A2889">
        <f t="shared" si="45"/>
        <v>11500008.02</v>
      </c>
      <c r="B2889">
        <v>115</v>
      </c>
      <c r="C2889">
        <v>8.02</v>
      </c>
      <c r="D2889">
        <v>1.5502167940139799</v>
      </c>
      <c r="E2889">
        <v>2541</v>
      </c>
    </row>
    <row r="2890" spans="1:5" x14ac:dyDescent="0.25">
      <c r="A2890">
        <f t="shared" si="45"/>
        <v>11500009</v>
      </c>
      <c r="B2890">
        <v>115</v>
      </c>
      <c r="C2890">
        <v>9</v>
      </c>
      <c r="D2890">
        <v>0.96635419130325295</v>
      </c>
      <c r="E2890">
        <v>2366</v>
      </c>
    </row>
    <row r="2891" spans="1:5" x14ac:dyDescent="0.25">
      <c r="A2891">
        <f t="shared" si="45"/>
        <v>11500010</v>
      </c>
      <c r="B2891">
        <v>115</v>
      </c>
      <c r="C2891">
        <v>10</v>
      </c>
      <c r="D2891">
        <v>0.83939081430435203</v>
      </c>
      <c r="E2891">
        <v>3076</v>
      </c>
    </row>
    <row r="2892" spans="1:5" x14ac:dyDescent="0.25">
      <c r="A2892">
        <f t="shared" si="45"/>
        <v>11500011.01</v>
      </c>
      <c r="B2892">
        <v>115</v>
      </c>
      <c r="C2892">
        <v>11.01</v>
      </c>
      <c r="D2892">
        <v>0.93926125764846802</v>
      </c>
      <c r="E2892">
        <v>3838</v>
      </c>
    </row>
    <row r="2893" spans="1:5" x14ac:dyDescent="0.25">
      <c r="A2893">
        <f t="shared" si="45"/>
        <v>11500011.02</v>
      </c>
      <c r="B2893">
        <v>115</v>
      </c>
      <c r="C2893">
        <v>11.02</v>
      </c>
      <c r="D2893">
        <v>0.85084193944930997</v>
      </c>
      <c r="E2893">
        <v>4366</v>
      </c>
    </row>
    <row r="2894" spans="1:5" x14ac:dyDescent="0.25">
      <c r="A2894">
        <f t="shared" si="45"/>
        <v>11500012.01</v>
      </c>
      <c r="B2894">
        <v>115</v>
      </c>
      <c r="C2894">
        <v>12.01</v>
      </c>
      <c r="D2894">
        <v>1.13814961910248</v>
      </c>
      <c r="E2894">
        <v>6115</v>
      </c>
    </row>
    <row r="2895" spans="1:5" x14ac:dyDescent="0.25">
      <c r="A2895">
        <f t="shared" si="45"/>
        <v>11500012.02</v>
      </c>
      <c r="B2895">
        <v>115</v>
      </c>
      <c r="C2895">
        <v>12.02</v>
      </c>
      <c r="D2895">
        <v>1.00254213809967</v>
      </c>
      <c r="E2895">
        <v>4165</v>
      </c>
    </row>
    <row r="2896" spans="1:5" x14ac:dyDescent="0.25">
      <c r="A2896">
        <f t="shared" si="45"/>
        <v>11500012.029999999</v>
      </c>
      <c r="B2896">
        <v>115</v>
      </c>
      <c r="C2896">
        <v>12.03</v>
      </c>
      <c r="D2896">
        <v>1.0860623121261599</v>
      </c>
      <c r="E2896">
        <v>4352</v>
      </c>
    </row>
    <row r="2897" spans="1:5" x14ac:dyDescent="0.25">
      <c r="A2897">
        <f t="shared" si="45"/>
        <v>11500012.039999999</v>
      </c>
      <c r="B2897">
        <v>115</v>
      </c>
      <c r="C2897">
        <v>12.04</v>
      </c>
      <c r="D2897">
        <v>1.03592824935913</v>
      </c>
      <c r="E2897">
        <v>3601</v>
      </c>
    </row>
    <row r="2898" spans="1:5" x14ac:dyDescent="0.25">
      <c r="A2898">
        <f t="shared" si="45"/>
        <v>11500013.01</v>
      </c>
      <c r="B2898">
        <v>115</v>
      </c>
      <c r="C2898">
        <v>13.01</v>
      </c>
      <c r="D2898">
        <v>0.99495804309845004</v>
      </c>
      <c r="E2898">
        <v>3471</v>
      </c>
    </row>
    <row r="2899" spans="1:5" x14ac:dyDescent="0.25">
      <c r="A2899">
        <f t="shared" si="45"/>
        <v>11500013.02</v>
      </c>
      <c r="B2899">
        <v>115</v>
      </c>
      <c r="C2899">
        <v>13.02</v>
      </c>
      <c r="D2899">
        <v>1.05497598648071</v>
      </c>
      <c r="E2899">
        <v>3808</v>
      </c>
    </row>
    <row r="2900" spans="1:5" x14ac:dyDescent="0.25">
      <c r="A2900">
        <f t="shared" si="45"/>
        <v>11500013.029999999</v>
      </c>
      <c r="B2900">
        <v>115</v>
      </c>
      <c r="C2900">
        <v>13.03</v>
      </c>
      <c r="D2900">
        <v>1.1623553037643399</v>
      </c>
      <c r="E2900">
        <v>2977</v>
      </c>
    </row>
    <row r="2901" spans="1:5" x14ac:dyDescent="0.25">
      <c r="A2901">
        <f t="shared" si="45"/>
        <v>11500013.039999999</v>
      </c>
      <c r="B2901">
        <v>115</v>
      </c>
      <c r="C2901">
        <v>13.04</v>
      </c>
      <c r="D2901">
        <v>1.0886927843093901</v>
      </c>
      <c r="E2901">
        <v>1973</v>
      </c>
    </row>
    <row r="2902" spans="1:5" x14ac:dyDescent="0.25">
      <c r="A2902">
        <f t="shared" si="45"/>
        <v>11500014.01</v>
      </c>
      <c r="B2902">
        <v>115</v>
      </c>
      <c r="C2902">
        <v>14.01</v>
      </c>
      <c r="D2902">
        <v>1.22862553596497</v>
      </c>
      <c r="E2902">
        <v>7070</v>
      </c>
    </row>
    <row r="2903" spans="1:5" x14ac:dyDescent="0.25">
      <c r="A2903">
        <f t="shared" si="45"/>
        <v>11500014.02</v>
      </c>
      <c r="B2903">
        <v>115</v>
      </c>
      <c r="C2903">
        <v>14.02</v>
      </c>
      <c r="D2903">
        <v>1.1085898876190201</v>
      </c>
      <c r="E2903">
        <v>4496</v>
      </c>
    </row>
    <row r="2904" spans="1:5" x14ac:dyDescent="0.25">
      <c r="A2904">
        <f t="shared" si="45"/>
        <v>11500014.029999999</v>
      </c>
      <c r="B2904">
        <v>115</v>
      </c>
      <c r="C2904">
        <v>14.03</v>
      </c>
      <c r="D2904">
        <v>1.22153580188751</v>
      </c>
      <c r="E2904">
        <v>6079</v>
      </c>
    </row>
    <row r="2905" spans="1:5" x14ac:dyDescent="0.25">
      <c r="A2905">
        <f t="shared" si="45"/>
        <v>11500015.029999999</v>
      </c>
      <c r="B2905">
        <v>115</v>
      </c>
      <c r="C2905">
        <v>15.03</v>
      </c>
      <c r="D2905">
        <v>1.0780012607574501</v>
      </c>
      <c r="E2905">
        <v>3004</v>
      </c>
    </row>
    <row r="2906" spans="1:5" x14ac:dyDescent="0.25">
      <c r="A2906">
        <f t="shared" si="45"/>
        <v>11500015.039999999</v>
      </c>
      <c r="B2906">
        <v>115</v>
      </c>
      <c r="C2906">
        <v>15.04</v>
      </c>
      <c r="D2906">
        <v>0.98214787244796797</v>
      </c>
      <c r="E2906">
        <v>2861</v>
      </c>
    </row>
    <row r="2907" spans="1:5" x14ac:dyDescent="0.25">
      <c r="A2907">
        <f t="shared" si="45"/>
        <v>11500015.050000001</v>
      </c>
      <c r="B2907">
        <v>115</v>
      </c>
      <c r="C2907">
        <v>15.05</v>
      </c>
      <c r="D2907">
        <v>1.0571802854537999</v>
      </c>
      <c r="E2907">
        <v>4623</v>
      </c>
    </row>
    <row r="2908" spans="1:5" x14ac:dyDescent="0.25">
      <c r="A2908">
        <f t="shared" si="45"/>
        <v>11500015.060000001</v>
      </c>
      <c r="B2908">
        <v>115</v>
      </c>
      <c r="C2908">
        <v>15.06</v>
      </c>
      <c r="D2908">
        <v>1.0652564764022801</v>
      </c>
      <c r="E2908">
        <v>5302</v>
      </c>
    </row>
    <row r="2909" spans="1:5" x14ac:dyDescent="0.25">
      <c r="A2909">
        <f t="shared" si="45"/>
        <v>11500015.07</v>
      </c>
      <c r="B2909">
        <v>115</v>
      </c>
      <c r="C2909">
        <v>15.07</v>
      </c>
      <c r="D2909">
        <v>1.0701167583465601</v>
      </c>
      <c r="E2909">
        <v>6000</v>
      </c>
    </row>
    <row r="2910" spans="1:5" x14ac:dyDescent="0.25">
      <c r="A2910">
        <f t="shared" si="45"/>
        <v>11500016.01</v>
      </c>
      <c r="B2910">
        <v>115</v>
      </c>
      <c r="C2910">
        <v>16.010000000000002</v>
      </c>
      <c r="D2910">
        <v>0.97172552347183205</v>
      </c>
      <c r="E2910">
        <v>3141</v>
      </c>
    </row>
    <row r="2911" spans="1:5" x14ac:dyDescent="0.25">
      <c r="A2911">
        <f t="shared" si="45"/>
        <v>11500016.02</v>
      </c>
      <c r="B2911">
        <v>115</v>
      </c>
      <c r="C2911">
        <v>16.02</v>
      </c>
      <c r="D2911">
        <v>1.00779700279236</v>
      </c>
      <c r="E2911">
        <v>3409</v>
      </c>
    </row>
    <row r="2912" spans="1:5" x14ac:dyDescent="0.25">
      <c r="A2912">
        <f t="shared" si="45"/>
        <v>11500017.02</v>
      </c>
      <c r="B2912">
        <v>115</v>
      </c>
      <c r="C2912">
        <v>17.02</v>
      </c>
      <c r="D2912">
        <v>1.08648073673248</v>
      </c>
      <c r="E2912">
        <v>5950</v>
      </c>
    </row>
    <row r="2913" spans="1:5" x14ac:dyDescent="0.25">
      <c r="A2913">
        <f t="shared" si="45"/>
        <v>11500017.029999999</v>
      </c>
      <c r="B2913">
        <v>115</v>
      </c>
      <c r="C2913">
        <v>17.03</v>
      </c>
      <c r="D2913">
        <v>1.01878237724304</v>
      </c>
      <c r="E2913">
        <v>3214</v>
      </c>
    </row>
    <row r="2914" spans="1:5" x14ac:dyDescent="0.25">
      <c r="A2914">
        <f t="shared" si="45"/>
        <v>11500017.039999999</v>
      </c>
      <c r="B2914">
        <v>115</v>
      </c>
      <c r="C2914">
        <v>17.04</v>
      </c>
      <c r="D2914">
        <v>0.99259054660797097</v>
      </c>
      <c r="E2914">
        <v>2703</v>
      </c>
    </row>
    <row r="2915" spans="1:5" x14ac:dyDescent="0.25">
      <c r="A2915">
        <f t="shared" si="45"/>
        <v>11500018.01</v>
      </c>
      <c r="B2915">
        <v>115</v>
      </c>
      <c r="C2915">
        <v>18.010000000000002</v>
      </c>
      <c r="D2915">
        <v>1.1229215860366799</v>
      </c>
      <c r="E2915">
        <v>3337</v>
      </c>
    </row>
    <row r="2916" spans="1:5" x14ac:dyDescent="0.25">
      <c r="A2916">
        <f t="shared" si="45"/>
        <v>11500018.029999999</v>
      </c>
      <c r="B2916">
        <v>115</v>
      </c>
      <c r="C2916">
        <v>18.03</v>
      </c>
      <c r="D2916">
        <v>0.96794611215591397</v>
      </c>
      <c r="E2916">
        <v>2736</v>
      </c>
    </row>
    <row r="2917" spans="1:5" x14ac:dyDescent="0.25">
      <c r="A2917">
        <f t="shared" si="45"/>
        <v>11500018.039999999</v>
      </c>
      <c r="B2917">
        <v>115</v>
      </c>
      <c r="C2917">
        <v>18.04</v>
      </c>
      <c r="D2917">
        <v>0.97595530748367298</v>
      </c>
      <c r="E2917">
        <v>2202</v>
      </c>
    </row>
    <row r="2918" spans="1:5" x14ac:dyDescent="0.25">
      <c r="A2918">
        <f t="shared" si="45"/>
        <v>11500018.050000001</v>
      </c>
      <c r="B2918">
        <v>115</v>
      </c>
      <c r="C2918">
        <v>18.05</v>
      </c>
      <c r="D2918">
        <v>0.96753823757171598</v>
      </c>
      <c r="E2918">
        <v>1451</v>
      </c>
    </row>
    <row r="2919" spans="1:5" x14ac:dyDescent="0.25">
      <c r="A2919">
        <f t="shared" si="45"/>
        <v>11500019.02</v>
      </c>
      <c r="B2919">
        <v>115</v>
      </c>
      <c r="C2919">
        <v>19.02</v>
      </c>
      <c r="D2919">
        <v>1.1634936332702599</v>
      </c>
      <c r="E2919">
        <v>3814</v>
      </c>
    </row>
    <row r="2920" spans="1:5" x14ac:dyDescent="0.25">
      <c r="A2920">
        <f t="shared" si="45"/>
        <v>11500019.029999999</v>
      </c>
      <c r="B2920">
        <v>115</v>
      </c>
      <c r="C2920">
        <v>19.03</v>
      </c>
      <c r="D2920">
        <v>1.2698272466659499</v>
      </c>
      <c r="E2920">
        <v>1621</v>
      </c>
    </row>
    <row r="2921" spans="1:5" x14ac:dyDescent="0.25">
      <c r="A2921">
        <f t="shared" si="45"/>
        <v>11500019.039999999</v>
      </c>
      <c r="B2921">
        <v>115</v>
      </c>
      <c r="C2921">
        <v>19.04</v>
      </c>
      <c r="D2921">
        <v>1.29773437976837</v>
      </c>
      <c r="E2921">
        <v>3478</v>
      </c>
    </row>
    <row r="2922" spans="1:5" x14ac:dyDescent="0.25">
      <c r="A2922">
        <f t="shared" si="45"/>
        <v>11500020.029999999</v>
      </c>
      <c r="B2922">
        <v>115</v>
      </c>
      <c r="C2922">
        <v>20.03</v>
      </c>
      <c r="D2922">
        <v>1.0022125244140601</v>
      </c>
      <c r="E2922">
        <v>4479</v>
      </c>
    </row>
    <row r="2923" spans="1:5" x14ac:dyDescent="0.25">
      <c r="A2923">
        <f t="shared" si="45"/>
        <v>11500020.039999999</v>
      </c>
      <c r="B2923">
        <v>115</v>
      </c>
      <c r="C2923">
        <v>20.04</v>
      </c>
      <c r="D2923">
        <v>0.93784654140472401</v>
      </c>
      <c r="E2923">
        <v>3942</v>
      </c>
    </row>
    <row r="2924" spans="1:5" x14ac:dyDescent="0.25">
      <c r="A2924">
        <f t="shared" si="45"/>
        <v>11500020.050000001</v>
      </c>
      <c r="B2924">
        <v>115</v>
      </c>
      <c r="C2924">
        <v>20.05</v>
      </c>
      <c r="D2924">
        <v>1.03740882873535</v>
      </c>
      <c r="E2924">
        <v>4714</v>
      </c>
    </row>
    <row r="2925" spans="1:5" x14ac:dyDescent="0.25">
      <c r="A2925">
        <f t="shared" si="45"/>
        <v>11500020.060000001</v>
      </c>
      <c r="B2925">
        <v>115</v>
      </c>
      <c r="C2925">
        <v>20.059999999999999</v>
      </c>
      <c r="D2925">
        <v>1.11573481559753</v>
      </c>
      <c r="E2925">
        <v>16218</v>
      </c>
    </row>
    <row r="2926" spans="1:5" x14ac:dyDescent="0.25">
      <c r="A2926">
        <f t="shared" si="45"/>
        <v>11500021</v>
      </c>
      <c r="B2926">
        <v>115</v>
      </c>
      <c r="C2926">
        <v>21</v>
      </c>
      <c r="D2926">
        <v>1.1504588127136199</v>
      </c>
      <c r="E2926">
        <v>6010</v>
      </c>
    </row>
    <row r="2927" spans="1:5" x14ac:dyDescent="0.25">
      <c r="A2927">
        <f t="shared" si="45"/>
        <v>11500022.01</v>
      </c>
      <c r="B2927">
        <v>115</v>
      </c>
      <c r="C2927">
        <v>22.01</v>
      </c>
      <c r="D2927">
        <v>1.02027034759521</v>
      </c>
      <c r="E2927">
        <v>3111</v>
      </c>
    </row>
    <row r="2928" spans="1:5" x14ac:dyDescent="0.25">
      <c r="A2928">
        <f t="shared" si="45"/>
        <v>11500022.02</v>
      </c>
      <c r="B2928">
        <v>115</v>
      </c>
      <c r="C2928">
        <v>22.02</v>
      </c>
      <c r="D2928">
        <v>1.12088215351105</v>
      </c>
      <c r="E2928">
        <v>3942</v>
      </c>
    </row>
    <row r="2929" spans="1:5" x14ac:dyDescent="0.25">
      <c r="A2929">
        <f t="shared" si="45"/>
        <v>11500022.029999999</v>
      </c>
      <c r="B2929">
        <v>115</v>
      </c>
      <c r="C2929">
        <v>22.03</v>
      </c>
      <c r="D2929">
        <v>0.84324735403060902</v>
      </c>
      <c r="E2929">
        <v>4197</v>
      </c>
    </row>
    <row r="2930" spans="1:5" x14ac:dyDescent="0.25">
      <c r="A2930">
        <f t="shared" si="45"/>
        <v>11500023.01</v>
      </c>
      <c r="B2930">
        <v>115</v>
      </c>
      <c r="C2930">
        <v>23.01</v>
      </c>
      <c r="D2930">
        <v>0.99742299318313599</v>
      </c>
      <c r="E2930">
        <v>4022</v>
      </c>
    </row>
    <row r="2931" spans="1:5" x14ac:dyDescent="0.25">
      <c r="A2931">
        <f t="shared" si="45"/>
        <v>11500023.02</v>
      </c>
      <c r="B2931">
        <v>115</v>
      </c>
      <c r="C2931">
        <v>23.02</v>
      </c>
      <c r="D2931">
        <v>0.949096620082855</v>
      </c>
      <c r="E2931">
        <v>4375</v>
      </c>
    </row>
    <row r="2932" spans="1:5" x14ac:dyDescent="0.25">
      <c r="A2932">
        <f t="shared" si="45"/>
        <v>11500023.029999999</v>
      </c>
      <c r="B2932">
        <v>115</v>
      </c>
      <c r="C2932">
        <v>23.03</v>
      </c>
      <c r="D2932">
        <v>0.98757636547088601</v>
      </c>
      <c r="E2932">
        <v>4497</v>
      </c>
    </row>
    <row r="2933" spans="1:5" x14ac:dyDescent="0.25">
      <c r="A2933">
        <f t="shared" si="45"/>
        <v>11500024.01</v>
      </c>
      <c r="B2933">
        <v>115</v>
      </c>
      <c r="C2933">
        <v>24.01</v>
      </c>
      <c r="D2933">
        <v>1.02590727806091</v>
      </c>
      <c r="E2933">
        <v>2602</v>
      </c>
    </row>
    <row r="2934" spans="1:5" x14ac:dyDescent="0.25">
      <c r="A2934">
        <f t="shared" si="45"/>
        <v>11500024.02</v>
      </c>
      <c r="B2934">
        <v>115</v>
      </c>
      <c r="C2934">
        <v>24.02</v>
      </c>
      <c r="D2934">
        <v>0.938853979110718</v>
      </c>
      <c r="E2934">
        <v>3770</v>
      </c>
    </row>
    <row r="2935" spans="1:5" x14ac:dyDescent="0.25">
      <c r="A2935">
        <f t="shared" si="45"/>
        <v>11500025.029999999</v>
      </c>
      <c r="B2935">
        <v>115</v>
      </c>
      <c r="C2935">
        <v>25.03</v>
      </c>
      <c r="D2935">
        <v>0.99174624681472801</v>
      </c>
      <c r="E2935">
        <v>6027</v>
      </c>
    </row>
    <row r="2936" spans="1:5" x14ac:dyDescent="0.25">
      <c r="A2936">
        <f t="shared" si="45"/>
        <v>11500025.039999999</v>
      </c>
      <c r="B2936">
        <v>115</v>
      </c>
      <c r="C2936">
        <v>25.04</v>
      </c>
      <c r="D2936">
        <v>0.95994675159454301</v>
      </c>
      <c r="E2936">
        <v>2758</v>
      </c>
    </row>
    <row r="2937" spans="1:5" x14ac:dyDescent="0.25">
      <c r="A2937">
        <f t="shared" si="45"/>
        <v>11500025.050000001</v>
      </c>
      <c r="B2937">
        <v>115</v>
      </c>
      <c r="C2937">
        <v>25.05</v>
      </c>
      <c r="D2937">
        <v>0.94363832473754905</v>
      </c>
      <c r="E2937">
        <v>2061</v>
      </c>
    </row>
    <row r="2938" spans="1:5" x14ac:dyDescent="0.25">
      <c r="A2938">
        <f t="shared" si="45"/>
        <v>11500025.07</v>
      </c>
      <c r="B2938">
        <v>115</v>
      </c>
      <c r="C2938">
        <v>25.07</v>
      </c>
      <c r="D2938">
        <v>1.0187931060791</v>
      </c>
      <c r="E2938">
        <v>5947</v>
      </c>
    </row>
    <row r="2939" spans="1:5" x14ac:dyDescent="0.25">
      <c r="A2939">
        <f t="shared" si="45"/>
        <v>11500025.08</v>
      </c>
      <c r="B2939">
        <v>115</v>
      </c>
      <c r="C2939">
        <v>25.08</v>
      </c>
      <c r="D2939">
        <v>1.00545382499695</v>
      </c>
      <c r="E2939">
        <v>2863</v>
      </c>
    </row>
    <row r="2940" spans="1:5" x14ac:dyDescent="0.25">
      <c r="A2940">
        <f t="shared" si="45"/>
        <v>11500025.09</v>
      </c>
      <c r="B2940">
        <v>115</v>
      </c>
      <c r="C2940">
        <v>25.09</v>
      </c>
      <c r="D2940">
        <v>1.01498234272003</v>
      </c>
      <c r="E2940">
        <v>4285</v>
      </c>
    </row>
    <row r="2941" spans="1:5" x14ac:dyDescent="0.25">
      <c r="A2941">
        <f t="shared" si="45"/>
        <v>11500026.01</v>
      </c>
      <c r="B2941">
        <v>115</v>
      </c>
      <c r="C2941">
        <v>26.01</v>
      </c>
      <c r="D2941">
        <v>0.99396097660064697</v>
      </c>
      <c r="E2941">
        <v>2696</v>
      </c>
    </row>
    <row r="2942" spans="1:5" x14ac:dyDescent="0.25">
      <c r="A2942">
        <f t="shared" si="45"/>
        <v>11500026.02</v>
      </c>
      <c r="B2942">
        <v>115</v>
      </c>
      <c r="C2942">
        <v>26.02</v>
      </c>
      <c r="D2942">
        <v>0.79588156938552901</v>
      </c>
      <c r="E2942">
        <v>3167</v>
      </c>
    </row>
    <row r="2943" spans="1:5" x14ac:dyDescent="0.25">
      <c r="A2943">
        <f t="shared" si="45"/>
        <v>11500026.029999999</v>
      </c>
      <c r="B2943">
        <v>115</v>
      </c>
      <c r="C2943">
        <v>26.03</v>
      </c>
      <c r="D2943">
        <v>0.89915579557418801</v>
      </c>
      <c r="E2943">
        <v>1750</v>
      </c>
    </row>
    <row r="2944" spans="1:5" x14ac:dyDescent="0.25">
      <c r="A2944">
        <f t="shared" si="45"/>
        <v>11500026.039999999</v>
      </c>
      <c r="B2944">
        <v>115</v>
      </c>
      <c r="C2944">
        <v>26.04</v>
      </c>
      <c r="D2944">
        <v>0.93156266212463401</v>
      </c>
      <c r="E2944">
        <v>2731</v>
      </c>
    </row>
    <row r="2945" spans="1:5" x14ac:dyDescent="0.25">
      <c r="A2945">
        <f t="shared" si="45"/>
        <v>11500026.050000001</v>
      </c>
      <c r="B2945">
        <v>115</v>
      </c>
      <c r="C2945">
        <v>26.05</v>
      </c>
      <c r="D2945">
        <v>0.94070112705230702</v>
      </c>
      <c r="E2945">
        <v>2083</v>
      </c>
    </row>
    <row r="2946" spans="1:5" x14ac:dyDescent="0.25">
      <c r="A2946">
        <f t="shared" si="45"/>
        <v>11500027.01</v>
      </c>
      <c r="B2946">
        <v>115</v>
      </c>
      <c r="C2946">
        <v>27.01</v>
      </c>
      <c r="D2946">
        <v>0.91361224651336703</v>
      </c>
      <c r="E2946">
        <v>10254</v>
      </c>
    </row>
    <row r="2947" spans="1:5" x14ac:dyDescent="0.25">
      <c r="A2947">
        <f t="shared" ref="A2947:A3010" si="46">B2947*100000+C2947</f>
        <v>11500027.029999999</v>
      </c>
      <c r="B2947">
        <v>115</v>
      </c>
      <c r="C2947">
        <v>27.03</v>
      </c>
      <c r="D2947">
        <v>0.90015983581543002</v>
      </c>
      <c r="E2947">
        <v>4719</v>
      </c>
    </row>
    <row r="2948" spans="1:5" x14ac:dyDescent="0.25">
      <c r="A2948">
        <f t="shared" si="46"/>
        <v>11500027.1</v>
      </c>
      <c r="B2948">
        <v>115</v>
      </c>
      <c r="C2948">
        <v>27.1</v>
      </c>
      <c r="D2948">
        <v>1.00530529022217</v>
      </c>
      <c r="E2948">
        <v>2573</v>
      </c>
    </row>
    <row r="2949" spans="1:5" x14ac:dyDescent="0.25">
      <c r="A2949">
        <f t="shared" si="46"/>
        <v>11500027.109999999</v>
      </c>
      <c r="B2949">
        <v>115</v>
      </c>
      <c r="C2949">
        <v>27.11</v>
      </c>
      <c r="D2949">
        <v>1.0339224338531501</v>
      </c>
      <c r="E2949">
        <v>9194</v>
      </c>
    </row>
    <row r="2950" spans="1:5" x14ac:dyDescent="0.25">
      <c r="A2950">
        <f t="shared" si="46"/>
        <v>11500027.119999999</v>
      </c>
      <c r="B2950">
        <v>115</v>
      </c>
      <c r="C2950">
        <v>27.12</v>
      </c>
      <c r="D2950">
        <v>1.03099012374878</v>
      </c>
      <c r="E2950">
        <v>28228</v>
      </c>
    </row>
    <row r="2951" spans="1:5" x14ac:dyDescent="0.25">
      <c r="A2951">
        <f t="shared" si="46"/>
        <v>11500027.130000001</v>
      </c>
      <c r="B2951">
        <v>115</v>
      </c>
      <c r="C2951">
        <v>27.13</v>
      </c>
      <c r="D2951">
        <v>1.2504630088806199</v>
      </c>
      <c r="E2951">
        <v>7908</v>
      </c>
    </row>
    <row r="2952" spans="1:5" x14ac:dyDescent="0.25">
      <c r="A2952">
        <f t="shared" si="46"/>
        <v>11500027.140000001</v>
      </c>
      <c r="B2952">
        <v>115</v>
      </c>
      <c r="C2952">
        <v>27.14</v>
      </c>
      <c r="D2952">
        <v>1.09972059726715</v>
      </c>
      <c r="E2952">
        <v>4652</v>
      </c>
    </row>
    <row r="2953" spans="1:5" x14ac:dyDescent="0.25">
      <c r="A2953">
        <f t="shared" si="46"/>
        <v>11500027.15</v>
      </c>
      <c r="B2953">
        <v>115</v>
      </c>
      <c r="C2953">
        <v>27.15</v>
      </c>
      <c r="D2953">
        <v>1.0543725490570099</v>
      </c>
      <c r="E2953">
        <v>5784</v>
      </c>
    </row>
    <row r="2954" spans="1:5" x14ac:dyDescent="0.25">
      <c r="A2954">
        <f t="shared" si="46"/>
        <v>11500027.16</v>
      </c>
      <c r="B2954">
        <v>115</v>
      </c>
      <c r="C2954">
        <v>27.16</v>
      </c>
      <c r="D2954">
        <v>1.1618276834487899</v>
      </c>
      <c r="E2954">
        <v>4320</v>
      </c>
    </row>
    <row r="2955" spans="1:5" x14ac:dyDescent="0.25">
      <c r="A2955">
        <f t="shared" si="46"/>
        <v>11500027.17</v>
      </c>
      <c r="B2955">
        <v>115</v>
      </c>
      <c r="C2955">
        <v>27.17</v>
      </c>
      <c r="D2955">
        <v>1.0843665599823</v>
      </c>
      <c r="E2955">
        <v>6670</v>
      </c>
    </row>
    <row r="2956" spans="1:5" x14ac:dyDescent="0.25">
      <c r="A2956">
        <f t="shared" si="46"/>
        <v>11500027.18</v>
      </c>
      <c r="B2956">
        <v>115</v>
      </c>
      <c r="C2956">
        <v>27.18</v>
      </c>
      <c r="D2956">
        <v>1.0340317487716699</v>
      </c>
      <c r="E2956">
        <v>4758</v>
      </c>
    </row>
    <row r="2957" spans="1:5" x14ac:dyDescent="0.25">
      <c r="A2957">
        <f t="shared" si="46"/>
        <v>11700201.01</v>
      </c>
      <c r="B2957">
        <v>117</v>
      </c>
      <c r="C2957">
        <v>201.01</v>
      </c>
      <c r="D2957">
        <v>0.83233606815338101</v>
      </c>
      <c r="E2957">
        <v>1404</v>
      </c>
    </row>
    <row r="2958" spans="1:5" x14ac:dyDescent="0.25">
      <c r="A2958">
        <f t="shared" si="46"/>
        <v>11700201.02</v>
      </c>
      <c r="B2958">
        <v>117</v>
      </c>
      <c r="C2958">
        <v>201.02</v>
      </c>
      <c r="D2958">
        <v>0.944011211395264</v>
      </c>
      <c r="E2958">
        <v>1112</v>
      </c>
    </row>
    <row r="2959" spans="1:5" x14ac:dyDescent="0.25">
      <c r="A2959">
        <f t="shared" si="46"/>
        <v>11700202.01</v>
      </c>
      <c r="B2959">
        <v>117</v>
      </c>
      <c r="C2959">
        <v>202.01</v>
      </c>
      <c r="D2959">
        <v>1.0731958150863601</v>
      </c>
      <c r="E2959">
        <v>1395</v>
      </c>
    </row>
    <row r="2960" spans="1:5" x14ac:dyDescent="0.25">
      <c r="A2960">
        <f t="shared" si="46"/>
        <v>11700202.02</v>
      </c>
      <c r="B2960">
        <v>117</v>
      </c>
      <c r="C2960">
        <v>202.02</v>
      </c>
      <c r="D2960">
        <v>0.93968558311462402</v>
      </c>
      <c r="E2960">
        <v>4335</v>
      </c>
    </row>
    <row r="2961" spans="1:5" x14ac:dyDescent="0.25">
      <c r="A2961">
        <f t="shared" si="46"/>
        <v>11700203.01</v>
      </c>
      <c r="B2961">
        <v>117</v>
      </c>
      <c r="C2961">
        <v>203.01</v>
      </c>
      <c r="D2961">
        <v>1.1192315816879299</v>
      </c>
      <c r="E2961">
        <v>2251</v>
      </c>
    </row>
    <row r="2962" spans="1:5" x14ac:dyDescent="0.25">
      <c r="A2962">
        <f t="shared" si="46"/>
        <v>11700203.02</v>
      </c>
      <c r="B2962">
        <v>117</v>
      </c>
      <c r="C2962">
        <v>203.02</v>
      </c>
      <c r="D2962">
        <v>0.916334748268127</v>
      </c>
      <c r="E2962">
        <v>1814</v>
      </c>
    </row>
    <row r="2963" spans="1:5" x14ac:dyDescent="0.25">
      <c r="A2963">
        <f t="shared" si="46"/>
        <v>11700204.01</v>
      </c>
      <c r="B2963">
        <v>117</v>
      </c>
      <c r="C2963">
        <v>204.01</v>
      </c>
      <c r="D2963">
        <v>0.75921392440795898</v>
      </c>
      <c r="E2963">
        <v>2038</v>
      </c>
    </row>
    <row r="2964" spans="1:5" x14ac:dyDescent="0.25">
      <c r="A2964">
        <f t="shared" si="46"/>
        <v>11700204.02</v>
      </c>
      <c r="B2964">
        <v>117</v>
      </c>
      <c r="C2964">
        <v>204.02</v>
      </c>
      <c r="D2964">
        <v>1.0229808092117301</v>
      </c>
      <c r="E2964">
        <v>2778</v>
      </c>
    </row>
    <row r="2965" spans="1:5" x14ac:dyDescent="0.25">
      <c r="A2965">
        <f t="shared" si="46"/>
        <v>11700205</v>
      </c>
      <c r="B2965">
        <v>117</v>
      </c>
      <c r="C2965">
        <v>205</v>
      </c>
      <c r="D2965">
        <v>0.58194565773010298</v>
      </c>
      <c r="E2965">
        <v>3781</v>
      </c>
    </row>
    <row r="2966" spans="1:5" x14ac:dyDescent="0.25">
      <c r="A2966">
        <f t="shared" si="46"/>
        <v>11700206</v>
      </c>
      <c r="B2966">
        <v>117</v>
      </c>
      <c r="C2966">
        <v>206</v>
      </c>
      <c r="D2966">
        <v>0.96128445863723799</v>
      </c>
      <c r="E2966">
        <v>9516</v>
      </c>
    </row>
    <row r="2967" spans="1:5" x14ac:dyDescent="0.25">
      <c r="A2967">
        <f t="shared" si="46"/>
        <v>11700207.01</v>
      </c>
      <c r="B2967">
        <v>117</v>
      </c>
      <c r="C2967">
        <v>207.01</v>
      </c>
      <c r="D2967">
        <v>1.26022112369537</v>
      </c>
      <c r="E2967">
        <v>11889</v>
      </c>
    </row>
    <row r="2968" spans="1:5" x14ac:dyDescent="0.25">
      <c r="A2968">
        <f t="shared" si="46"/>
        <v>11700207.029999999</v>
      </c>
      <c r="B2968">
        <v>117</v>
      </c>
      <c r="C2968">
        <v>207.03</v>
      </c>
      <c r="D2968">
        <v>1.7528213262557999</v>
      </c>
      <c r="E2968">
        <v>6295</v>
      </c>
    </row>
    <row r="2969" spans="1:5" x14ac:dyDescent="0.25">
      <c r="A2969">
        <f t="shared" si="46"/>
        <v>11700207.039999999</v>
      </c>
      <c r="B2969">
        <v>117</v>
      </c>
      <c r="C2969">
        <v>207.04</v>
      </c>
      <c r="D2969">
        <v>1.3464195728302</v>
      </c>
      <c r="E2969">
        <v>5553</v>
      </c>
    </row>
    <row r="2970" spans="1:5" x14ac:dyDescent="0.25">
      <c r="A2970">
        <f t="shared" si="46"/>
        <v>11700207.050000001</v>
      </c>
      <c r="B2970">
        <v>117</v>
      </c>
      <c r="C2970">
        <v>207.05</v>
      </c>
      <c r="D2970">
        <v>1.33559250831604</v>
      </c>
      <c r="E2970">
        <v>2032</v>
      </c>
    </row>
    <row r="2971" spans="1:5" x14ac:dyDescent="0.25">
      <c r="A2971">
        <f t="shared" si="46"/>
        <v>11700208.029999999</v>
      </c>
      <c r="B2971">
        <v>117</v>
      </c>
      <c r="C2971">
        <v>208.03</v>
      </c>
      <c r="D2971">
        <v>1.2364027500152599</v>
      </c>
      <c r="E2971">
        <v>6740</v>
      </c>
    </row>
    <row r="2972" spans="1:5" x14ac:dyDescent="0.25">
      <c r="A2972">
        <f t="shared" si="46"/>
        <v>11700208.050000001</v>
      </c>
      <c r="B2972">
        <v>117</v>
      </c>
      <c r="C2972">
        <v>208.05</v>
      </c>
      <c r="D2972">
        <v>1.18325042724609</v>
      </c>
      <c r="E2972">
        <v>8240</v>
      </c>
    </row>
    <row r="2973" spans="1:5" x14ac:dyDescent="0.25">
      <c r="A2973">
        <f t="shared" si="46"/>
        <v>11700208.060000001</v>
      </c>
      <c r="B2973">
        <v>117</v>
      </c>
      <c r="C2973">
        <v>208.06</v>
      </c>
      <c r="D2973">
        <v>1.10954797267914</v>
      </c>
      <c r="E2973">
        <v>5888</v>
      </c>
    </row>
    <row r="2974" spans="1:5" x14ac:dyDescent="0.25">
      <c r="A2974">
        <f t="shared" si="46"/>
        <v>11700208.07</v>
      </c>
      <c r="B2974">
        <v>117</v>
      </c>
      <c r="C2974">
        <v>208.07</v>
      </c>
      <c r="D2974">
        <v>1.0875988006591799</v>
      </c>
      <c r="E2974">
        <v>6239</v>
      </c>
    </row>
    <row r="2975" spans="1:5" x14ac:dyDescent="0.25">
      <c r="A2975">
        <f t="shared" si="46"/>
        <v>11700208.08</v>
      </c>
      <c r="B2975">
        <v>117</v>
      </c>
      <c r="C2975">
        <v>208.08</v>
      </c>
      <c r="D2975">
        <v>1.25573825836182</v>
      </c>
      <c r="E2975">
        <v>4143</v>
      </c>
    </row>
    <row r="2976" spans="1:5" x14ac:dyDescent="0.25">
      <c r="A2976">
        <f t="shared" si="46"/>
        <v>11700208.09</v>
      </c>
      <c r="B2976">
        <v>117</v>
      </c>
      <c r="C2976">
        <v>208.09</v>
      </c>
      <c r="D2976">
        <v>1.03775763511658</v>
      </c>
      <c r="E2976">
        <v>9201</v>
      </c>
    </row>
    <row r="2977" spans="1:5" x14ac:dyDescent="0.25">
      <c r="A2977">
        <f t="shared" si="46"/>
        <v>11700208.1</v>
      </c>
      <c r="B2977">
        <v>117</v>
      </c>
      <c r="C2977">
        <v>208.1</v>
      </c>
      <c r="D2977">
        <v>1.22176849842072</v>
      </c>
      <c r="E2977">
        <v>3450</v>
      </c>
    </row>
    <row r="2978" spans="1:5" x14ac:dyDescent="0.25">
      <c r="A2978">
        <f t="shared" si="46"/>
        <v>11700209.01</v>
      </c>
      <c r="B2978">
        <v>117</v>
      </c>
      <c r="C2978">
        <v>209.01</v>
      </c>
      <c r="D2978">
        <v>0.78763818740844704</v>
      </c>
      <c r="E2978">
        <v>4326</v>
      </c>
    </row>
    <row r="2979" spans="1:5" x14ac:dyDescent="0.25">
      <c r="A2979">
        <f t="shared" si="46"/>
        <v>11700209.02</v>
      </c>
      <c r="B2979">
        <v>117</v>
      </c>
      <c r="C2979">
        <v>209.02</v>
      </c>
      <c r="D2979">
        <v>0.92580085992813099</v>
      </c>
      <c r="E2979">
        <v>2694</v>
      </c>
    </row>
    <row r="2980" spans="1:5" x14ac:dyDescent="0.25">
      <c r="A2980">
        <f t="shared" si="46"/>
        <v>11700209.029999999</v>
      </c>
      <c r="B2980">
        <v>117</v>
      </c>
      <c r="C2980">
        <v>209.03</v>
      </c>
      <c r="D2980">
        <v>1.0049240589141799</v>
      </c>
      <c r="E2980">
        <v>9310</v>
      </c>
    </row>
    <row r="2981" spans="1:5" x14ac:dyDescent="0.25">
      <c r="A2981">
        <f t="shared" si="46"/>
        <v>11700210</v>
      </c>
      <c r="B2981">
        <v>117</v>
      </c>
      <c r="C2981">
        <v>210</v>
      </c>
      <c r="D2981">
        <v>1.23135614395142</v>
      </c>
      <c r="E2981">
        <v>3937</v>
      </c>
    </row>
    <row r="2982" spans="1:5" x14ac:dyDescent="0.25">
      <c r="A2982">
        <f t="shared" si="46"/>
        <v>11700211</v>
      </c>
      <c r="B2982">
        <v>117</v>
      </c>
      <c r="C2982">
        <v>211</v>
      </c>
      <c r="D2982">
        <v>0.84866476058960005</v>
      </c>
      <c r="E2982">
        <v>3312</v>
      </c>
    </row>
    <row r="2983" spans="1:5" x14ac:dyDescent="0.25">
      <c r="A2983">
        <f t="shared" si="46"/>
        <v>11700212.01</v>
      </c>
      <c r="B2983">
        <v>117</v>
      </c>
      <c r="C2983">
        <v>212.01</v>
      </c>
      <c r="D2983">
        <v>1.0955455303192101</v>
      </c>
      <c r="E2983">
        <v>5206</v>
      </c>
    </row>
    <row r="2984" spans="1:5" x14ac:dyDescent="0.25">
      <c r="A2984">
        <f t="shared" si="46"/>
        <v>11700212.02</v>
      </c>
      <c r="B2984">
        <v>117</v>
      </c>
      <c r="C2984">
        <v>212.02</v>
      </c>
      <c r="D2984">
        <v>1.2941315174102801</v>
      </c>
      <c r="E2984">
        <v>14715</v>
      </c>
    </row>
    <row r="2985" spans="1:5" x14ac:dyDescent="0.25">
      <c r="A2985">
        <f t="shared" si="46"/>
        <v>11700213.050000001</v>
      </c>
      <c r="B2985">
        <v>117</v>
      </c>
      <c r="C2985">
        <v>213.05</v>
      </c>
      <c r="D2985">
        <v>1.2037723064422601</v>
      </c>
      <c r="E2985">
        <v>10275</v>
      </c>
    </row>
    <row r="2986" spans="1:5" x14ac:dyDescent="0.25">
      <c r="A2986">
        <f t="shared" si="46"/>
        <v>11700213.060000001</v>
      </c>
      <c r="B2986">
        <v>117</v>
      </c>
      <c r="C2986">
        <v>213.06</v>
      </c>
      <c r="D2986">
        <v>1.2040588855743399</v>
      </c>
      <c r="E2986">
        <v>6773</v>
      </c>
    </row>
    <row r="2987" spans="1:5" x14ac:dyDescent="0.25">
      <c r="A2987">
        <f t="shared" si="46"/>
        <v>11700213.07</v>
      </c>
      <c r="B2987">
        <v>117</v>
      </c>
      <c r="C2987">
        <v>213.07</v>
      </c>
      <c r="D2987">
        <v>1.3181910514831501</v>
      </c>
      <c r="E2987">
        <v>7422</v>
      </c>
    </row>
    <row r="2988" spans="1:5" x14ac:dyDescent="0.25">
      <c r="A2988">
        <f t="shared" si="46"/>
        <v>11700213.08</v>
      </c>
      <c r="B2988">
        <v>117</v>
      </c>
      <c r="C2988">
        <v>213.08</v>
      </c>
      <c r="D2988">
        <v>1.18788325786591</v>
      </c>
      <c r="E2988">
        <v>14688</v>
      </c>
    </row>
    <row r="2989" spans="1:5" x14ac:dyDescent="0.25">
      <c r="A2989">
        <f t="shared" si="46"/>
        <v>11700213.09</v>
      </c>
      <c r="B2989">
        <v>117</v>
      </c>
      <c r="C2989">
        <v>213.09</v>
      </c>
      <c r="D2989">
        <v>1.11947238445282</v>
      </c>
      <c r="E2989">
        <v>10993</v>
      </c>
    </row>
    <row r="2990" spans="1:5" x14ac:dyDescent="0.25">
      <c r="A2990">
        <f t="shared" si="46"/>
        <v>11700213.1</v>
      </c>
      <c r="B2990">
        <v>117</v>
      </c>
      <c r="C2990">
        <v>213.1</v>
      </c>
      <c r="D2990">
        <v>1.10866916179657</v>
      </c>
      <c r="E2990">
        <v>9719</v>
      </c>
    </row>
    <row r="2991" spans="1:5" x14ac:dyDescent="0.25">
      <c r="A2991">
        <f t="shared" si="46"/>
        <v>11700213.109999999</v>
      </c>
      <c r="B2991">
        <v>117</v>
      </c>
      <c r="C2991">
        <v>213.11</v>
      </c>
      <c r="D2991">
        <v>1.1747729778289799</v>
      </c>
      <c r="E2991">
        <v>4250</v>
      </c>
    </row>
    <row r="2992" spans="1:5" x14ac:dyDescent="0.25">
      <c r="A2992">
        <f t="shared" si="46"/>
        <v>11700213.119999999</v>
      </c>
      <c r="B2992">
        <v>117</v>
      </c>
      <c r="C2992">
        <v>213.12</v>
      </c>
      <c r="D2992">
        <v>1.11052429676056</v>
      </c>
      <c r="E2992">
        <v>3141</v>
      </c>
    </row>
    <row r="2993" spans="1:5" x14ac:dyDescent="0.25">
      <c r="A2993">
        <f t="shared" si="46"/>
        <v>11700214.01</v>
      </c>
      <c r="B2993">
        <v>117</v>
      </c>
      <c r="C2993">
        <v>214.01</v>
      </c>
      <c r="D2993">
        <v>0.99842214584350597</v>
      </c>
      <c r="E2993">
        <v>7495</v>
      </c>
    </row>
    <row r="2994" spans="1:5" x14ac:dyDescent="0.25">
      <c r="A2994">
        <f t="shared" si="46"/>
        <v>11700214.029999999</v>
      </c>
      <c r="B2994">
        <v>117</v>
      </c>
      <c r="C2994">
        <v>214.03</v>
      </c>
      <c r="D2994">
        <v>1.26035392284393</v>
      </c>
      <c r="E2994">
        <v>7758</v>
      </c>
    </row>
    <row r="2995" spans="1:5" x14ac:dyDescent="0.25">
      <c r="A2995">
        <f t="shared" si="46"/>
        <v>11700214.039999999</v>
      </c>
      <c r="B2995">
        <v>117</v>
      </c>
      <c r="C2995">
        <v>214.04</v>
      </c>
      <c r="D2995">
        <v>1.0125207901001001</v>
      </c>
      <c r="E2995">
        <v>6237</v>
      </c>
    </row>
    <row r="2996" spans="1:5" x14ac:dyDescent="0.25">
      <c r="A2996">
        <f t="shared" si="46"/>
        <v>11700215.02</v>
      </c>
      <c r="B2996">
        <v>117</v>
      </c>
      <c r="C2996">
        <v>215.02</v>
      </c>
      <c r="D2996">
        <v>0.99746805429458596</v>
      </c>
      <c r="E2996">
        <v>4939</v>
      </c>
    </row>
    <row r="2997" spans="1:5" x14ac:dyDescent="0.25">
      <c r="A2997">
        <f t="shared" si="46"/>
        <v>11700215.029999999</v>
      </c>
      <c r="B2997">
        <v>117</v>
      </c>
      <c r="C2997">
        <v>215.03</v>
      </c>
      <c r="D2997">
        <v>1.0400304794311499</v>
      </c>
      <c r="E2997">
        <v>1803</v>
      </c>
    </row>
    <row r="2998" spans="1:5" x14ac:dyDescent="0.25">
      <c r="A2998">
        <f t="shared" si="46"/>
        <v>11700215.039999999</v>
      </c>
      <c r="B2998">
        <v>117</v>
      </c>
      <c r="C2998">
        <v>215.04</v>
      </c>
      <c r="D2998">
        <v>1.22026538848877</v>
      </c>
      <c r="E2998">
        <v>2771</v>
      </c>
    </row>
    <row r="2999" spans="1:5" x14ac:dyDescent="0.25">
      <c r="A2999">
        <f t="shared" si="46"/>
        <v>11700215.050000001</v>
      </c>
      <c r="B2999">
        <v>117</v>
      </c>
      <c r="C2999">
        <v>215.05</v>
      </c>
      <c r="D2999">
        <v>1.10780382156372</v>
      </c>
      <c r="E2999">
        <v>4484</v>
      </c>
    </row>
    <row r="3000" spans="1:5" x14ac:dyDescent="0.25">
      <c r="A3000">
        <f t="shared" si="46"/>
        <v>11700215.060000001</v>
      </c>
      <c r="B3000">
        <v>117</v>
      </c>
      <c r="C3000">
        <v>215.06</v>
      </c>
      <c r="D3000">
        <v>1.1612854003906199</v>
      </c>
      <c r="E3000">
        <v>3111</v>
      </c>
    </row>
    <row r="3001" spans="1:5" x14ac:dyDescent="0.25">
      <c r="A3001">
        <f t="shared" si="46"/>
        <v>11700216.039999999</v>
      </c>
      <c r="B3001">
        <v>117</v>
      </c>
      <c r="C3001">
        <v>216.04</v>
      </c>
      <c r="D3001">
        <v>1.22689509391785</v>
      </c>
      <c r="E3001">
        <v>3995</v>
      </c>
    </row>
    <row r="3002" spans="1:5" x14ac:dyDescent="0.25">
      <c r="A3002">
        <f t="shared" si="46"/>
        <v>11700216.060000001</v>
      </c>
      <c r="B3002">
        <v>117</v>
      </c>
      <c r="C3002">
        <v>216.06</v>
      </c>
      <c r="D3002">
        <v>1.03266406059265</v>
      </c>
      <c r="E3002">
        <v>5879</v>
      </c>
    </row>
    <row r="3003" spans="1:5" x14ac:dyDescent="0.25">
      <c r="A3003">
        <f t="shared" si="46"/>
        <v>11700216.08</v>
      </c>
      <c r="B3003">
        <v>117</v>
      </c>
      <c r="C3003">
        <v>216.08</v>
      </c>
      <c r="D3003">
        <v>1.02912425994873</v>
      </c>
      <c r="E3003">
        <v>5377</v>
      </c>
    </row>
    <row r="3004" spans="1:5" x14ac:dyDescent="0.25">
      <c r="A3004">
        <f t="shared" si="46"/>
        <v>11700216.09</v>
      </c>
      <c r="B3004">
        <v>117</v>
      </c>
      <c r="C3004">
        <v>216.09</v>
      </c>
      <c r="D3004">
        <v>1.34767317771912</v>
      </c>
      <c r="E3004">
        <v>3547</v>
      </c>
    </row>
    <row r="3005" spans="1:5" x14ac:dyDescent="0.25">
      <c r="A3005">
        <f t="shared" si="46"/>
        <v>11700216.1</v>
      </c>
      <c r="B3005">
        <v>117</v>
      </c>
      <c r="C3005">
        <v>216.1</v>
      </c>
      <c r="D3005">
        <v>1.1033531427383401</v>
      </c>
      <c r="E3005">
        <v>6023</v>
      </c>
    </row>
    <row r="3006" spans="1:5" x14ac:dyDescent="0.25">
      <c r="A3006">
        <f t="shared" si="46"/>
        <v>11700216.109999999</v>
      </c>
      <c r="B3006">
        <v>117</v>
      </c>
      <c r="C3006">
        <v>216.11</v>
      </c>
      <c r="D3006">
        <v>1.2360190153121899</v>
      </c>
      <c r="E3006">
        <v>4629</v>
      </c>
    </row>
    <row r="3007" spans="1:5" x14ac:dyDescent="0.25">
      <c r="A3007">
        <f t="shared" si="46"/>
        <v>11700216.119999999</v>
      </c>
      <c r="B3007">
        <v>117</v>
      </c>
      <c r="C3007">
        <v>216.12</v>
      </c>
      <c r="D3007">
        <v>1.3112218379974401</v>
      </c>
      <c r="E3007">
        <v>4271</v>
      </c>
    </row>
    <row r="3008" spans="1:5" x14ac:dyDescent="0.25">
      <c r="A3008">
        <f t="shared" si="46"/>
        <v>11700216.130000001</v>
      </c>
      <c r="B3008">
        <v>117</v>
      </c>
      <c r="C3008">
        <v>216.13</v>
      </c>
      <c r="D3008">
        <v>0.99516546726226796</v>
      </c>
      <c r="E3008">
        <v>2988</v>
      </c>
    </row>
    <row r="3009" spans="1:5" x14ac:dyDescent="0.25">
      <c r="A3009">
        <f t="shared" si="46"/>
        <v>11700216.140000001</v>
      </c>
      <c r="B3009">
        <v>117</v>
      </c>
      <c r="C3009">
        <v>216.14</v>
      </c>
      <c r="D3009">
        <v>1.15103542804718</v>
      </c>
      <c r="E3009">
        <v>5003</v>
      </c>
    </row>
    <row r="3010" spans="1:5" x14ac:dyDescent="0.25">
      <c r="A3010">
        <f t="shared" si="46"/>
        <v>11700217.029999999</v>
      </c>
      <c r="B3010">
        <v>117</v>
      </c>
      <c r="C3010">
        <v>217.03</v>
      </c>
      <c r="D3010">
        <v>1.08619821071625</v>
      </c>
      <c r="E3010">
        <v>12424</v>
      </c>
    </row>
    <row r="3011" spans="1:5" x14ac:dyDescent="0.25">
      <c r="A3011">
        <f t="shared" ref="A3011:A3074" si="47">B3011*100000+C3011</f>
        <v>11700217.039999999</v>
      </c>
      <c r="B3011">
        <v>117</v>
      </c>
      <c r="C3011">
        <v>217.04</v>
      </c>
      <c r="D3011">
        <v>1.08375084400177</v>
      </c>
      <c r="E3011">
        <v>4203</v>
      </c>
    </row>
    <row r="3012" spans="1:5" x14ac:dyDescent="0.25">
      <c r="A3012">
        <f t="shared" si="47"/>
        <v>11700217.050000001</v>
      </c>
      <c r="B3012">
        <v>117</v>
      </c>
      <c r="C3012">
        <v>217.05</v>
      </c>
      <c r="D3012">
        <v>0.96404671669006303</v>
      </c>
      <c r="E3012">
        <v>5838</v>
      </c>
    </row>
    <row r="3013" spans="1:5" x14ac:dyDescent="0.25">
      <c r="A3013">
        <f t="shared" si="47"/>
        <v>11700217.060000001</v>
      </c>
      <c r="B3013">
        <v>117</v>
      </c>
      <c r="C3013">
        <v>217.06</v>
      </c>
      <c r="D3013">
        <v>1.1444801092147801</v>
      </c>
      <c r="E3013">
        <v>3068</v>
      </c>
    </row>
    <row r="3014" spans="1:5" x14ac:dyDescent="0.25">
      <c r="A3014">
        <f t="shared" si="47"/>
        <v>11700218.02</v>
      </c>
      <c r="B3014">
        <v>117</v>
      </c>
      <c r="C3014">
        <v>218.02</v>
      </c>
      <c r="D3014">
        <v>0.95194804668426503</v>
      </c>
      <c r="E3014">
        <v>4567</v>
      </c>
    </row>
    <row r="3015" spans="1:5" x14ac:dyDescent="0.25">
      <c r="A3015">
        <f t="shared" si="47"/>
        <v>11700218.029999999</v>
      </c>
      <c r="B3015">
        <v>117</v>
      </c>
      <c r="C3015">
        <v>218.03</v>
      </c>
      <c r="D3015">
        <v>1.0077610015869101</v>
      </c>
      <c r="E3015">
        <v>3482</v>
      </c>
    </row>
    <row r="3016" spans="1:5" x14ac:dyDescent="0.25">
      <c r="A3016">
        <f t="shared" si="47"/>
        <v>11700218.039999999</v>
      </c>
      <c r="B3016">
        <v>117</v>
      </c>
      <c r="C3016">
        <v>218.04</v>
      </c>
      <c r="D3016">
        <v>0.97359269857406605</v>
      </c>
      <c r="E3016">
        <v>6293</v>
      </c>
    </row>
    <row r="3017" spans="1:5" x14ac:dyDescent="0.25">
      <c r="A3017">
        <f t="shared" si="47"/>
        <v>11700219.01</v>
      </c>
      <c r="B3017">
        <v>117</v>
      </c>
      <c r="C3017">
        <v>219.01</v>
      </c>
      <c r="D3017">
        <v>1.03248679637909</v>
      </c>
      <c r="E3017">
        <v>4349</v>
      </c>
    </row>
    <row r="3018" spans="1:5" x14ac:dyDescent="0.25">
      <c r="A3018">
        <f t="shared" si="47"/>
        <v>11700219.02</v>
      </c>
      <c r="B3018">
        <v>117</v>
      </c>
      <c r="C3018">
        <v>219.02</v>
      </c>
      <c r="D3018">
        <v>0.98733836412429798</v>
      </c>
      <c r="E3018">
        <v>4872</v>
      </c>
    </row>
    <row r="3019" spans="1:5" x14ac:dyDescent="0.25">
      <c r="A3019">
        <f t="shared" si="47"/>
        <v>11700220.01</v>
      </c>
      <c r="B3019">
        <v>117</v>
      </c>
      <c r="C3019">
        <v>220.01</v>
      </c>
      <c r="D3019">
        <v>0.96815288066864003</v>
      </c>
      <c r="E3019">
        <v>1841</v>
      </c>
    </row>
    <row r="3020" spans="1:5" x14ac:dyDescent="0.25">
      <c r="A3020">
        <f t="shared" si="47"/>
        <v>11700220.02</v>
      </c>
      <c r="B3020">
        <v>117</v>
      </c>
      <c r="C3020">
        <v>220.02</v>
      </c>
      <c r="D3020">
        <v>1.0020109415054299</v>
      </c>
      <c r="E3020">
        <v>3948</v>
      </c>
    </row>
    <row r="3021" spans="1:5" x14ac:dyDescent="0.25">
      <c r="A3021">
        <f t="shared" si="47"/>
        <v>11700220.039999999</v>
      </c>
      <c r="B3021">
        <v>117</v>
      </c>
      <c r="C3021">
        <v>220.04</v>
      </c>
      <c r="D3021">
        <v>1.0848848819732699</v>
      </c>
      <c r="E3021">
        <v>2152</v>
      </c>
    </row>
    <row r="3022" spans="1:5" x14ac:dyDescent="0.25">
      <c r="A3022">
        <f t="shared" si="47"/>
        <v>11700220.050000001</v>
      </c>
      <c r="B3022">
        <v>117</v>
      </c>
      <c r="C3022">
        <v>220.05</v>
      </c>
      <c r="D3022">
        <v>0.971293926239014</v>
      </c>
      <c r="E3022">
        <v>7129</v>
      </c>
    </row>
    <row r="3023" spans="1:5" x14ac:dyDescent="0.25">
      <c r="A3023">
        <f t="shared" si="47"/>
        <v>11700221.01</v>
      </c>
      <c r="B3023">
        <v>117</v>
      </c>
      <c r="C3023">
        <v>221.01</v>
      </c>
      <c r="D3023">
        <v>0.90560030937194802</v>
      </c>
      <c r="E3023">
        <v>6736</v>
      </c>
    </row>
    <row r="3024" spans="1:5" x14ac:dyDescent="0.25">
      <c r="A3024">
        <f t="shared" si="47"/>
        <v>11700221.039999999</v>
      </c>
      <c r="B3024">
        <v>117</v>
      </c>
      <c r="C3024">
        <v>221.04</v>
      </c>
      <c r="D3024">
        <v>1.0526876449585001</v>
      </c>
      <c r="E3024">
        <v>7046</v>
      </c>
    </row>
    <row r="3025" spans="1:5" x14ac:dyDescent="0.25">
      <c r="A3025">
        <f t="shared" si="47"/>
        <v>11700221.050000001</v>
      </c>
      <c r="B3025">
        <v>117</v>
      </c>
      <c r="C3025">
        <v>221.05</v>
      </c>
      <c r="D3025">
        <v>1.13001656532288</v>
      </c>
      <c r="E3025">
        <v>3469</v>
      </c>
    </row>
    <row r="3026" spans="1:5" x14ac:dyDescent="0.25">
      <c r="A3026">
        <f t="shared" si="47"/>
        <v>11700221.060000001</v>
      </c>
      <c r="B3026">
        <v>117</v>
      </c>
      <c r="C3026">
        <v>221.06</v>
      </c>
      <c r="D3026">
        <v>1.1699146032333401</v>
      </c>
      <c r="E3026">
        <v>7853</v>
      </c>
    </row>
    <row r="3027" spans="1:5" x14ac:dyDescent="0.25">
      <c r="A3027">
        <f t="shared" si="47"/>
        <v>11700222.01</v>
      </c>
      <c r="B3027">
        <v>117</v>
      </c>
      <c r="C3027">
        <v>222.01</v>
      </c>
      <c r="D3027">
        <v>0.91433876752853405</v>
      </c>
      <c r="E3027">
        <v>4935</v>
      </c>
    </row>
    <row r="3028" spans="1:5" x14ac:dyDescent="0.25">
      <c r="A3028">
        <f t="shared" si="47"/>
        <v>11700222.029999999</v>
      </c>
      <c r="B3028">
        <v>117</v>
      </c>
      <c r="C3028">
        <v>222.03</v>
      </c>
      <c r="D3028">
        <v>0.99262505769729603</v>
      </c>
      <c r="E3028">
        <v>9590</v>
      </c>
    </row>
    <row r="3029" spans="1:5" x14ac:dyDescent="0.25">
      <c r="A3029">
        <f t="shared" si="47"/>
        <v>11700222.050000001</v>
      </c>
      <c r="B3029">
        <v>117</v>
      </c>
      <c r="C3029">
        <v>222.05</v>
      </c>
      <c r="D3029">
        <v>1.1188538074493399</v>
      </c>
      <c r="E3029">
        <v>3064</v>
      </c>
    </row>
    <row r="3030" spans="1:5" x14ac:dyDescent="0.25">
      <c r="A3030">
        <f t="shared" si="47"/>
        <v>11700222.060000001</v>
      </c>
      <c r="B3030">
        <v>117</v>
      </c>
      <c r="C3030">
        <v>222.06</v>
      </c>
      <c r="D3030">
        <v>1.12007713317871</v>
      </c>
      <c r="E3030">
        <v>5558</v>
      </c>
    </row>
    <row r="3031" spans="1:5" x14ac:dyDescent="0.25">
      <c r="A3031">
        <f t="shared" si="47"/>
        <v>11700222.07</v>
      </c>
      <c r="B3031">
        <v>117</v>
      </c>
      <c r="C3031">
        <v>222.07</v>
      </c>
      <c r="D3031">
        <v>1.15236604213715</v>
      </c>
      <c r="E3031">
        <v>5112</v>
      </c>
    </row>
    <row r="3032" spans="1:5" x14ac:dyDescent="0.25">
      <c r="A3032">
        <f t="shared" si="47"/>
        <v>11909901</v>
      </c>
      <c r="B3032">
        <v>119</v>
      </c>
      <c r="C3032">
        <v>9901</v>
      </c>
      <c r="D3032">
        <v>1.0674347877502399</v>
      </c>
      <c r="E3032">
        <v>11690</v>
      </c>
    </row>
    <row r="3033" spans="1:5" x14ac:dyDescent="0.25">
      <c r="A3033">
        <f t="shared" si="47"/>
        <v>11909902</v>
      </c>
      <c r="B3033">
        <v>119</v>
      </c>
      <c r="C3033">
        <v>9902</v>
      </c>
      <c r="D3033">
        <v>0.79940170049667403</v>
      </c>
      <c r="E3033">
        <v>12583</v>
      </c>
    </row>
    <row r="3034" spans="1:5" x14ac:dyDescent="0.25">
      <c r="A3034">
        <f t="shared" si="47"/>
        <v>11909903</v>
      </c>
      <c r="B3034">
        <v>119</v>
      </c>
      <c r="C3034">
        <v>9903</v>
      </c>
      <c r="D3034">
        <v>0.95250225067138705</v>
      </c>
      <c r="E3034">
        <v>2898</v>
      </c>
    </row>
    <row r="3035" spans="1:5" x14ac:dyDescent="0.25">
      <c r="A3035">
        <f t="shared" si="47"/>
        <v>11909904</v>
      </c>
      <c r="B3035">
        <v>119</v>
      </c>
      <c r="C3035">
        <v>9904</v>
      </c>
      <c r="D3035">
        <v>0.89988076686859098</v>
      </c>
      <c r="E3035">
        <v>6458</v>
      </c>
    </row>
    <row r="3036" spans="1:5" x14ac:dyDescent="0.25">
      <c r="A3036">
        <f t="shared" si="47"/>
        <v>11909905</v>
      </c>
      <c r="B3036">
        <v>119</v>
      </c>
      <c r="C3036">
        <v>9905</v>
      </c>
      <c r="D3036">
        <v>0.99290800094604503</v>
      </c>
      <c r="E3036">
        <v>4109</v>
      </c>
    </row>
    <row r="3037" spans="1:5" x14ac:dyDescent="0.25">
      <c r="A3037">
        <f t="shared" si="47"/>
        <v>11909906</v>
      </c>
      <c r="B3037">
        <v>119</v>
      </c>
      <c r="C3037">
        <v>9906</v>
      </c>
      <c r="D3037">
        <v>0.91303455829620395</v>
      </c>
      <c r="E3037">
        <v>11057</v>
      </c>
    </row>
    <row r="3038" spans="1:5" x14ac:dyDescent="0.25">
      <c r="A3038">
        <f t="shared" si="47"/>
        <v>11909907</v>
      </c>
      <c r="B3038">
        <v>119</v>
      </c>
      <c r="C3038">
        <v>9907</v>
      </c>
      <c r="D3038">
        <v>0.86192256212234497</v>
      </c>
      <c r="E3038">
        <v>6292</v>
      </c>
    </row>
    <row r="3039" spans="1:5" x14ac:dyDescent="0.25">
      <c r="A3039">
        <f t="shared" si="47"/>
        <v>11909908</v>
      </c>
      <c r="B3039">
        <v>119</v>
      </c>
      <c r="C3039">
        <v>9908</v>
      </c>
      <c r="D3039">
        <v>1.0001523494720499</v>
      </c>
      <c r="E3039">
        <v>10847</v>
      </c>
    </row>
    <row r="3040" spans="1:5" x14ac:dyDescent="0.25">
      <c r="A3040">
        <f t="shared" si="47"/>
        <v>11909910</v>
      </c>
      <c r="B3040">
        <v>119</v>
      </c>
      <c r="C3040">
        <v>9910</v>
      </c>
      <c r="D3040">
        <v>0.88327729701995805</v>
      </c>
      <c r="E3040">
        <v>294</v>
      </c>
    </row>
    <row r="3041" spans="1:5" x14ac:dyDescent="0.25">
      <c r="A3041">
        <f t="shared" si="47"/>
        <v>12109701</v>
      </c>
      <c r="B3041">
        <v>121</v>
      </c>
      <c r="C3041">
        <v>9701</v>
      </c>
      <c r="D3041">
        <v>0.84341114759445202</v>
      </c>
      <c r="E3041">
        <v>7099</v>
      </c>
    </row>
    <row r="3042" spans="1:5" x14ac:dyDescent="0.25">
      <c r="A3042">
        <f t="shared" si="47"/>
        <v>12109702</v>
      </c>
      <c r="B3042">
        <v>121</v>
      </c>
      <c r="C3042">
        <v>9702</v>
      </c>
      <c r="D3042">
        <v>0.936692595481873</v>
      </c>
      <c r="E3042">
        <v>4695</v>
      </c>
    </row>
    <row r="3043" spans="1:5" x14ac:dyDescent="0.25">
      <c r="A3043">
        <f t="shared" si="47"/>
        <v>12109703</v>
      </c>
      <c r="B3043">
        <v>121</v>
      </c>
      <c r="C3043">
        <v>9703</v>
      </c>
      <c r="D3043">
        <v>0.875316143035889</v>
      </c>
      <c r="E3043">
        <v>7822</v>
      </c>
    </row>
    <row r="3044" spans="1:5" x14ac:dyDescent="0.25">
      <c r="A3044">
        <f t="shared" si="47"/>
        <v>12109704</v>
      </c>
      <c r="B3044">
        <v>121</v>
      </c>
      <c r="C3044">
        <v>9704</v>
      </c>
      <c r="D3044">
        <v>0.77227437496185303</v>
      </c>
      <c r="E3044">
        <v>5443</v>
      </c>
    </row>
    <row r="3045" spans="1:5" x14ac:dyDescent="0.25">
      <c r="A3045">
        <f t="shared" si="47"/>
        <v>12109705</v>
      </c>
      <c r="B3045">
        <v>121</v>
      </c>
      <c r="C3045">
        <v>9705</v>
      </c>
      <c r="D3045">
        <v>0.93294471502304099</v>
      </c>
      <c r="E3045">
        <v>7098</v>
      </c>
    </row>
    <row r="3046" spans="1:5" x14ac:dyDescent="0.25">
      <c r="A3046">
        <f t="shared" si="47"/>
        <v>12109706</v>
      </c>
      <c r="B3046">
        <v>121</v>
      </c>
      <c r="C3046">
        <v>9706</v>
      </c>
      <c r="D3046">
        <v>0.97960162162780795</v>
      </c>
      <c r="E3046">
        <v>7099</v>
      </c>
    </row>
    <row r="3047" spans="1:5" x14ac:dyDescent="0.25">
      <c r="A3047">
        <f t="shared" si="47"/>
        <v>12309501</v>
      </c>
      <c r="B3047">
        <v>123</v>
      </c>
      <c r="C3047">
        <v>9501</v>
      </c>
      <c r="D3047">
        <v>0.92824566364288297</v>
      </c>
      <c r="E3047">
        <v>3548</v>
      </c>
    </row>
    <row r="3048" spans="1:5" x14ac:dyDescent="0.25">
      <c r="A3048">
        <f t="shared" si="47"/>
        <v>12309502</v>
      </c>
      <c r="B3048">
        <v>123</v>
      </c>
      <c r="C3048">
        <v>9502</v>
      </c>
      <c r="D3048">
        <v>0.90136188268661499</v>
      </c>
      <c r="E3048">
        <v>5321</v>
      </c>
    </row>
    <row r="3049" spans="1:5" x14ac:dyDescent="0.25">
      <c r="A3049">
        <f t="shared" si="47"/>
        <v>12309503</v>
      </c>
      <c r="B3049">
        <v>123</v>
      </c>
      <c r="C3049">
        <v>9503</v>
      </c>
      <c r="D3049">
        <v>0.71431761980056796</v>
      </c>
      <c r="E3049">
        <v>5947</v>
      </c>
    </row>
    <row r="3050" spans="1:5" x14ac:dyDescent="0.25">
      <c r="A3050">
        <f t="shared" si="47"/>
        <v>12309504</v>
      </c>
      <c r="B3050">
        <v>123</v>
      </c>
      <c r="C3050">
        <v>9504</v>
      </c>
      <c r="D3050">
        <v>0.87656253576278698</v>
      </c>
      <c r="E3050">
        <v>5907</v>
      </c>
    </row>
    <row r="3051" spans="1:5" x14ac:dyDescent="0.25">
      <c r="A3051">
        <f t="shared" si="47"/>
        <v>12509601</v>
      </c>
      <c r="B3051">
        <v>125</v>
      </c>
      <c r="C3051">
        <v>9601</v>
      </c>
      <c r="D3051">
        <v>1.0016410350799601</v>
      </c>
      <c r="E3051">
        <v>3846</v>
      </c>
    </row>
    <row r="3052" spans="1:5" x14ac:dyDescent="0.25">
      <c r="A3052">
        <f t="shared" si="47"/>
        <v>12509602</v>
      </c>
      <c r="B3052">
        <v>125</v>
      </c>
      <c r="C3052">
        <v>9602</v>
      </c>
      <c r="D3052">
        <v>0.89982938766479503</v>
      </c>
      <c r="E3052">
        <v>6583</v>
      </c>
    </row>
    <row r="3053" spans="1:5" x14ac:dyDescent="0.25">
      <c r="A3053">
        <f t="shared" si="47"/>
        <v>12509603</v>
      </c>
      <c r="B3053">
        <v>125</v>
      </c>
      <c r="C3053">
        <v>9603</v>
      </c>
      <c r="D3053">
        <v>0.89089071750640902</v>
      </c>
      <c r="E3053">
        <v>4145</v>
      </c>
    </row>
    <row r="3054" spans="1:5" x14ac:dyDescent="0.25">
      <c r="A3054">
        <f t="shared" si="47"/>
        <v>12700801</v>
      </c>
      <c r="B3054">
        <v>127</v>
      </c>
      <c r="C3054">
        <v>801</v>
      </c>
      <c r="D3054">
        <v>1.13077533245087</v>
      </c>
      <c r="E3054">
        <v>7793</v>
      </c>
    </row>
    <row r="3055" spans="1:5" x14ac:dyDescent="0.25">
      <c r="A3055">
        <f t="shared" si="47"/>
        <v>12700802</v>
      </c>
      <c r="B3055">
        <v>127</v>
      </c>
      <c r="C3055">
        <v>802</v>
      </c>
      <c r="D3055">
        <v>1.00804018974304</v>
      </c>
      <c r="E3055">
        <v>5367</v>
      </c>
    </row>
    <row r="3056" spans="1:5" x14ac:dyDescent="0.25">
      <c r="A3056">
        <f t="shared" si="47"/>
        <v>12700803</v>
      </c>
      <c r="B3056">
        <v>127</v>
      </c>
      <c r="C3056">
        <v>803</v>
      </c>
      <c r="D3056">
        <v>0.95452344417571999</v>
      </c>
      <c r="E3056">
        <v>3813</v>
      </c>
    </row>
    <row r="3057" spans="1:5" x14ac:dyDescent="0.25">
      <c r="A3057">
        <f t="shared" si="47"/>
        <v>12700804</v>
      </c>
      <c r="B3057">
        <v>127</v>
      </c>
      <c r="C3057">
        <v>804</v>
      </c>
      <c r="D3057">
        <v>1.04094862937927</v>
      </c>
      <c r="E3057">
        <v>3666</v>
      </c>
    </row>
    <row r="3058" spans="1:5" x14ac:dyDescent="0.25">
      <c r="A3058">
        <f t="shared" si="47"/>
        <v>12700805</v>
      </c>
      <c r="B3058">
        <v>127</v>
      </c>
      <c r="C3058">
        <v>805</v>
      </c>
      <c r="D3058">
        <v>0.92240858078002896</v>
      </c>
      <c r="E3058">
        <v>2556</v>
      </c>
    </row>
    <row r="3059" spans="1:5" x14ac:dyDescent="0.25">
      <c r="A3059">
        <f t="shared" si="47"/>
        <v>12700806</v>
      </c>
      <c r="B3059">
        <v>127</v>
      </c>
      <c r="C3059">
        <v>806</v>
      </c>
      <c r="D3059">
        <v>0.92351233959197998</v>
      </c>
      <c r="E3059">
        <v>3422</v>
      </c>
    </row>
    <row r="3060" spans="1:5" x14ac:dyDescent="0.25">
      <c r="A3060">
        <f t="shared" si="47"/>
        <v>12700807</v>
      </c>
      <c r="B3060">
        <v>127</v>
      </c>
      <c r="C3060">
        <v>807</v>
      </c>
      <c r="D3060">
        <v>1.1058050394058201</v>
      </c>
      <c r="E3060">
        <v>4607</v>
      </c>
    </row>
    <row r="3061" spans="1:5" x14ac:dyDescent="0.25">
      <c r="A3061">
        <f t="shared" si="47"/>
        <v>12700808.01</v>
      </c>
      <c r="B3061">
        <v>127</v>
      </c>
      <c r="C3061">
        <v>808.01</v>
      </c>
      <c r="D3061">
        <v>1.0557109117507899</v>
      </c>
      <c r="E3061">
        <v>6584</v>
      </c>
    </row>
    <row r="3062" spans="1:5" x14ac:dyDescent="0.25">
      <c r="A3062">
        <f t="shared" si="47"/>
        <v>12700808.029999999</v>
      </c>
      <c r="B3062">
        <v>127</v>
      </c>
      <c r="C3062">
        <v>808.03</v>
      </c>
      <c r="D3062">
        <v>1.0332406759262101</v>
      </c>
      <c r="E3062">
        <v>5456</v>
      </c>
    </row>
    <row r="3063" spans="1:5" x14ac:dyDescent="0.25">
      <c r="A3063">
        <f t="shared" si="47"/>
        <v>12700808.039999999</v>
      </c>
      <c r="B3063">
        <v>127</v>
      </c>
      <c r="C3063">
        <v>808.04</v>
      </c>
      <c r="D3063">
        <v>0.94696408510208097</v>
      </c>
      <c r="E3063">
        <v>6105</v>
      </c>
    </row>
    <row r="3064" spans="1:5" x14ac:dyDescent="0.25">
      <c r="A3064">
        <f t="shared" si="47"/>
        <v>12700808.050000001</v>
      </c>
      <c r="B3064">
        <v>127</v>
      </c>
      <c r="C3064">
        <v>808.05</v>
      </c>
      <c r="D3064">
        <v>0.90642917156219505</v>
      </c>
      <c r="E3064">
        <v>5717</v>
      </c>
    </row>
    <row r="3065" spans="1:5" x14ac:dyDescent="0.25">
      <c r="A3065">
        <f t="shared" si="47"/>
        <v>12700809</v>
      </c>
      <c r="B3065">
        <v>127</v>
      </c>
      <c r="C3065">
        <v>809</v>
      </c>
      <c r="D3065">
        <v>0.91727942228317305</v>
      </c>
      <c r="E3065">
        <v>8459</v>
      </c>
    </row>
    <row r="3066" spans="1:5" x14ac:dyDescent="0.25">
      <c r="A3066">
        <f t="shared" si="47"/>
        <v>12700810</v>
      </c>
      <c r="B3066">
        <v>127</v>
      </c>
      <c r="C3066">
        <v>810</v>
      </c>
      <c r="D3066">
        <v>0.90008616447448697</v>
      </c>
      <c r="E3066">
        <v>4207</v>
      </c>
    </row>
    <row r="3067" spans="1:5" x14ac:dyDescent="0.25">
      <c r="A3067">
        <f t="shared" si="47"/>
        <v>12700811</v>
      </c>
      <c r="B3067">
        <v>127</v>
      </c>
      <c r="C3067">
        <v>811</v>
      </c>
      <c r="D3067">
        <v>1.04185450077057</v>
      </c>
      <c r="E3067">
        <v>4656</v>
      </c>
    </row>
    <row r="3068" spans="1:5" x14ac:dyDescent="0.25">
      <c r="A3068">
        <f t="shared" si="47"/>
        <v>12700812</v>
      </c>
      <c r="B3068">
        <v>127</v>
      </c>
      <c r="C3068">
        <v>812</v>
      </c>
      <c r="D3068">
        <v>0.88741827011108398</v>
      </c>
      <c r="E3068">
        <v>3038</v>
      </c>
    </row>
    <row r="3069" spans="1:5" x14ac:dyDescent="0.25">
      <c r="A3069">
        <f t="shared" si="47"/>
        <v>12700813</v>
      </c>
      <c r="B3069">
        <v>127</v>
      </c>
      <c r="C3069">
        <v>813</v>
      </c>
      <c r="D3069">
        <v>0.82965111732482899</v>
      </c>
      <c r="E3069">
        <v>2763</v>
      </c>
    </row>
    <row r="3070" spans="1:5" x14ac:dyDescent="0.25">
      <c r="A3070">
        <f t="shared" si="47"/>
        <v>12700815</v>
      </c>
      <c r="B3070">
        <v>127</v>
      </c>
      <c r="C3070">
        <v>815</v>
      </c>
      <c r="D3070">
        <v>0.77915626764297496</v>
      </c>
      <c r="E3070">
        <v>1843</v>
      </c>
    </row>
    <row r="3071" spans="1:5" x14ac:dyDescent="0.25">
      <c r="A3071">
        <f t="shared" si="47"/>
        <v>12700816</v>
      </c>
      <c r="B3071">
        <v>127</v>
      </c>
      <c r="C3071">
        <v>816</v>
      </c>
      <c r="D3071">
        <v>0.85909640789032005</v>
      </c>
      <c r="E3071">
        <v>2174</v>
      </c>
    </row>
    <row r="3072" spans="1:5" x14ac:dyDescent="0.25">
      <c r="A3072">
        <f t="shared" si="47"/>
        <v>12700817</v>
      </c>
      <c r="B3072">
        <v>127</v>
      </c>
      <c r="C3072">
        <v>817</v>
      </c>
      <c r="D3072">
        <v>0.82051455974578902</v>
      </c>
      <c r="E3072">
        <v>7796</v>
      </c>
    </row>
    <row r="3073" spans="1:5" x14ac:dyDescent="0.25">
      <c r="A3073">
        <f t="shared" si="47"/>
        <v>12700818</v>
      </c>
      <c r="B3073">
        <v>127</v>
      </c>
      <c r="C3073">
        <v>818</v>
      </c>
      <c r="D3073">
        <v>0.85827481746673595</v>
      </c>
      <c r="E3073">
        <v>3843</v>
      </c>
    </row>
    <row r="3074" spans="1:5" x14ac:dyDescent="0.25">
      <c r="A3074">
        <f t="shared" si="47"/>
        <v>12700819</v>
      </c>
      <c r="B3074">
        <v>127</v>
      </c>
      <c r="C3074">
        <v>819</v>
      </c>
      <c r="D3074">
        <v>0.59075176715850797</v>
      </c>
      <c r="E3074">
        <v>1572</v>
      </c>
    </row>
    <row r="3075" spans="1:5" x14ac:dyDescent="0.25">
      <c r="A3075">
        <f t="shared" ref="A3075:A3138" si="48">B3075*100000+C3075</f>
        <v>12700820</v>
      </c>
      <c r="B3075">
        <v>127</v>
      </c>
      <c r="C3075">
        <v>820</v>
      </c>
      <c r="D3075">
        <v>0.64168894290924094</v>
      </c>
      <c r="E3075">
        <v>2807</v>
      </c>
    </row>
    <row r="3076" spans="1:5" x14ac:dyDescent="0.25">
      <c r="A3076">
        <f t="shared" si="48"/>
        <v>12700821</v>
      </c>
      <c r="B3076">
        <v>127</v>
      </c>
      <c r="C3076">
        <v>821</v>
      </c>
      <c r="D3076">
        <v>0.51949000358581499</v>
      </c>
      <c r="E3076">
        <v>4346</v>
      </c>
    </row>
    <row r="3077" spans="1:5" x14ac:dyDescent="0.25">
      <c r="A3077">
        <f t="shared" si="48"/>
        <v>12700822.01</v>
      </c>
      <c r="B3077">
        <v>127</v>
      </c>
      <c r="C3077">
        <v>822.01</v>
      </c>
      <c r="D3077">
        <v>0.73034739494323697</v>
      </c>
      <c r="E3077">
        <v>3725</v>
      </c>
    </row>
    <row r="3078" spans="1:5" x14ac:dyDescent="0.25">
      <c r="A3078">
        <f t="shared" si="48"/>
        <v>12700822.02</v>
      </c>
      <c r="B3078">
        <v>127</v>
      </c>
      <c r="C3078">
        <v>822.02</v>
      </c>
      <c r="D3078">
        <v>0.87102949619293202</v>
      </c>
      <c r="E3078">
        <v>1868</v>
      </c>
    </row>
    <row r="3079" spans="1:5" x14ac:dyDescent="0.25">
      <c r="A3079">
        <f t="shared" si="48"/>
        <v>12700823.01</v>
      </c>
      <c r="B3079">
        <v>127</v>
      </c>
      <c r="C3079">
        <v>823.01</v>
      </c>
      <c r="D3079">
        <v>0.78996032476425204</v>
      </c>
      <c r="E3079">
        <v>6607</v>
      </c>
    </row>
    <row r="3080" spans="1:5" x14ac:dyDescent="0.25">
      <c r="A3080">
        <f t="shared" si="48"/>
        <v>12700823.02</v>
      </c>
      <c r="B3080">
        <v>127</v>
      </c>
      <c r="C3080">
        <v>823.02</v>
      </c>
      <c r="D3080">
        <v>0.70376056432723999</v>
      </c>
      <c r="E3080">
        <v>5291</v>
      </c>
    </row>
    <row r="3081" spans="1:5" x14ac:dyDescent="0.25">
      <c r="A3081">
        <f t="shared" si="48"/>
        <v>12700823.029999999</v>
      </c>
      <c r="B3081">
        <v>127</v>
      </c>
      <c r="C3081">
        <v>823.03</v>
      </c>
      <c r="D3081">
        <v>0.82873684167861905</v>
      </c>
      <c r="E3081">
        <v>3100</v>
      </c>
    </row>
    <row r="3082" spans="1:5" x14ac:dyDescent="0.25">
      <c r="A3082">
        <f t="shared" si="48"/>
        <v>12700824.01</v>
      </c>
      <c r="B3082">
        <v>127</v>
      </c>
      <c r="C3082">
        <v>824.01</v>
      </c>
      <c r="D3082">
        <v>0.82936984300613403</v>
      </c>
      <c r="E3082">
        <v>3608</v>
      </c>
    </row>
    <row r="3083" spans="1:5" x14ac:dyDescent="0.25">
      <c r="A3083">
        <f t="shared" si="48"/>
        <v>12700824.039999999</v>
      </c>
      <c r="B3083">
        <v>127</v>
      </c>
      <c r="C3083">
        <v>824.04</v>
      </c>
      <c r="D3083">
        <v>0.93968135118484497</v>
      </c>
      <c r="E3083">
        <v>3162</v>
      </c>
    </row>
    <row r="3084" spans="1:5" x14ac:dyDescent="0.25">
      <c r="A3084">
        <f t="shared" si="48"/>
        <v>12700824.050000001</v>
      </c>
      <c r="B3084">
        <v>127</v>
      </c>
      <c r="C3084">
        <v>824.05</v>
      </c>
      <c r="D3084">
        <v>0.94540613889694203</v>
      </c>
      <c r="E3084">
        <v>3916</v>
      </c>
    </row>
    <row r="3085" spans="1:5" x14ac:dyDescent="0.25">
      <c r="A3085">
        <f t="shared" si="48"/>
        <v>12700824.060000001</v>
      </c>
      <c r="B3085">
        <v>127</v>
      </c>
      <c r="C3085">
        <v>824.06</v>
      </c>
      <c r="D3085">
        <v>1.11199343204498</v>
      </c>
      <c r="E3085">
        <v>2842</v>
      </c>
    </row>
    <row r="3086" spans="1:5" x14ac:dyDescent="0.25">
      <c r="A3086">
        <f t="shared" si="48"/>
        <v>12700824.08</v>
      </c>
      <c r="B3086">
        <v>127</v>
      </c>
      <c r="C3086">
        <v>824.08</v>
      </c>
      <c r="D3086">
        <v>0.89555752277374301</v>
      </c>
      <c r="E3086">
        <v>5829</v>
      </c>
    </row>
    <row r="3087" spans="1:5" x14ac:dyDescent="0.25">
      <c r="A3087">
        <f t="shared" si="48"/>
        <v>12700824.09</v>
      </c>
      <c r="B3087">
        <v>127</v>
      </c>
      <c r="C3087">
        <v>824.09</v>
      </c>
      <c r="D3087">
        <v>1.01697313785553</v>
      </c>
      <c r="E3087">
        <v>9008</v>
      </c>
    </row>
    <row r="3088" spans="1:5" x14ac:dyDescent="0.25">
      <c r="A3088">
        <f t="shared" si="48"/>
        <v>12700824.1</v>
      </c>
      <c r="B3088">
        <v>127</v>
      </c>
      <c r="C3088">
        <v>824.1</v>
      </c>
      <c r="D3088">
        <v>0.98511880636215199</v>
      </c>
      <c r="E3088">
        <v>4708</v>
      </c>
    </row>
    <row r="3089" spans="1:5" x14ac:dyDescent="0.25">
      <c r="A3089">
        <f t="shared" si="48"/>
        <v>12700825.01</v>
      </c>
      <c r="B3089">
        <v>127</v>
      </c>
      <c r="C3089">
        <v>825.01</v>
      </c>
      <c r="D3089">
        <v>0.89196151494979903</v>
      </c>
      <c r="E3089">
        <v>6264</v>
      </c>
    </row>
    <row r="3090" spans="1:5" x14ac:dyDescent="0.25">
      <c r="A3090">
        <f t="shared" si="48"/>
        <v>12700825.029999999</v>
      </c>
      <c r="B3090">
        <v>127</v>
      </c>
      <c r="C3090">
        <v>825.03</v>
      </c>
      <c r="D3090">
        <v>0.959580779075623</v>
      </c>
      <c r="E3090">
        <v>5832</v>
      </c>
    </row>
    <row r="3091" spans="1:5" x14ac:dyDescent="0.25">
      <c r="A3091">
        <f t="shared" si="48"/>
        <v>12700825.050000001</v>
      </c>
      <c r="B3091">
        <v>127</v>
      </c>
      <c r="C3091">
        <v>825.05</v>
      </c>
      <c r="D3091">
        <v>1.13578128814697</v>
      </c>
      <c r="E3091">
        <v>8987</v>
      </c>
    </row>
    <row r="3092" spans="1:5" x14ac:dyDescent="0.25">
      <c r="A3092">
        <f t="shared" si="48"/>
        <v>12700825.060000001</v>
      </c>
      <c r="B3092">
        <v>127</v>
      </c>
      <c r="C3092">
        <v>825.06</v>
      </c>
      <c r="D3092">
        <v>1.01403796672821</v>
      </c>
      <c r="E3092">
        <v>5029</v>
      </c>
    </row>
    <row r="3093" spans="1:5" x14ac:dyDescent="0.25">
      <c r="A3093">
        <f t="shared" si="48"/>
        <v>12700825.07</v>
      </c>
      <c r="B3093">
        <v>127</v>
      </c>
      <c r="C3093">
        <v>825.07</v>
      </c>
      <c r="D3093">
        <v>0.928516685962677</v>
      </c>
      <c r="E3093">
        <v>6908</v>
      </c>
    </row>
    <row r="3094" spans="1:5" x14ac:dyDescent="0.25">
      <c r="A3094">
        <f t="shared" si="48"/>
        <v>12700826.01</v>
      </c>
      <c r="B3094">
        <v>127</v>
      </c>
      <c r="C3094">
        <v>826.01</v>
      </c>
      <c r="D3094">
        <v>1.0820962190628101</v>
      </c>
      <c r="E3094">
        <v>7173</v>
      </c>
    </row>
    <row r="3095" spans="1:5" x14ac:dyDescent="0.25">
      <c r="A3095">
        <f t="shared" si="48"/>
        <v>12700826.02</v>
      </c>
      <c r="B3095">
        <v>127</v>
      </c>
      <c r="C3095">
        <v>826.02</v>
      </c>
      <c r="D3095">
        <v>1.1336596012115501</v>
      </c>
      <c r="E3095">
        <v>5471</v>
      </c>
    </row>
    <row r="3096" spans="1:5" x14ac:dyDescent="0.25">
      <c r="A3096">
        <f t="shared" si="48"/>
        <v>12700827.01</v>
      </c>
      <c r="B3096">
        <v>127</v>
      </c>
      <c r="C3096">
        <v>827.01</v>
      </c>
      <c r="D3096">
        <v>1.0609482526779199</v>
      </c>
      <c r="E3096">
        <v>1712</v>
      </c>
    </row>
    <row r="3097" spans="1:5" x14ac:dyDescent="0.25">
      <c r="A3097">
        <f t="shared" si="48"/>
        <v>12700827.02</v>
      </c>
      <c r="B3097">
        <v>127</v>
      </c>
      <c r="C3097">
        <v>827.02</v>
      </c>
      <c r="D3097">
        <v>1.05929338932037</v>
      </c>
      <c r="E3097">
        <v>7383</v>
      </c>
    </row>
    <row r="3098" spans="1:5" x14ac:dyDescent="0.25">
      <c r="A3098">
        <f t="shared" si="48"/>
        <v>12700828</v>
      </c>
      <c r="B3098">
        <v>127</v>
      </c>
      <c r="C3098">
        <v>828</v>
      </c>
      <c r="D3098">
        <v>1.04017734527588</v>
      </c>
      <c r="E3098">
        <v>6539</v>
      </c>
    </row>
    <row r="3099" spans="1:5" x14ac:dyDescent="0.25">
      <c r="A3099">
        <f t="shared" si="48"/>
        <v>12700829.01</v>
      </c>
      <c r="B3099">
        <v>127</v>
      </c>
      <c r="C3099">
        <v>829.01</v>
      </c>
      <c r="D3099">
        <v>0.91791266202926602</v>
      </c>
      <c r="E3099">
        <v>8202</v>
      </c>
    </row>
    <row r="3100" spans="1:5" x14ac:dyDescent="0.25">
      <c r="A3100">
        <f t="shared" si="48"/>
        <v>12700829.02</v>
      </c>
      <c r="B3100">
        <v>127</v>
      </c>
      <c r="C3100">
        <v>829.02</v>
      </c>
      <c r="D3100">
        <v>0.91340428590774503</v>
      </c>
      <c r="E3100">
        <v>6346</v>
      </c>
    </row>
    <row r="3101" spans="1:5" x14ac:dyDescent="0.25">
      <c r="A3101">
        <f t="shared" si="48"/>
        <v>12700830.01</v>
      </c>
      <c r="B3101">
        <v>127</v>
      </c>
      <c r="C3101">
        <v>830.01</v>
      </c>
      <c r="D3101">
        <v>0.92901080846786499</v>
      </c>
      <c r="E3101">
        <v>6804</v>
      </c>
    </row>
    <row r="3102" spans="1:5" x14ac:dyDescent="0.25">
      <c r="A3102">
        <f t="shared" si="48"/>
        <v>12700830.029999999</v>
      </c>
      <c r="B3102">
        <v>127</v>
      </c>
      <c r="C3102">
        <v>830.03</v>
      </c>
      <c r="D3102">
        <v>0.88039004802703902</v>
      </c>
      <c r="E3102">
        <v>6234</v>
      </c>
    </row>
    <row r="3103" spans="1:5" x14ac:dyDescent="0.25">
      <c r="A3103">
        <f t="shared" si="48"/>
        <v>12700830.039999999</v>
      </c>
      <c r="B3103">
        <v>127</v>
      </c>
      <c r="C3103">
        <v>830.04</v>
      </c>
      <c r="D3103">
        <v>1.05230700969696</v>
      </c>
      <c r="E3103">
        <v>11838</v>
      </c>
    </row>
    <row r="3104" spans="1:5" x14ac:dyDescent="0.25">
      <c r="A3104">
        <f t="shared" si="48"/>
        <v>12700830.050000001</v>
      </c>
      <c r="B3104">
        <v>127</v>
      </c>
      <c r="C3104">
        <v>830.05</v>
      </c>
      <c r="D3104">
        <v>0.88722431659698497</v>
      </c>
      <c r="E3104">
        <v>3659</v>
      </c>
    </row>
    <row r="3105" spans="1:5" x14ac:dyDescent="0.25">
      <c r="A3105">
        <f t="shared" si="48"/>
        <v>12700832.029999999</v>
      </c>
      <c r="B3105">
        <v>127</v>
      </c>
      <c r="C3105">
        <v>832.03</v>
      </c>
      <c r="D3105">
        <v>1.2798831462860101</v>
      </c>
      <c r="E3105">
        <v>6872</v>
      </c>
    </row>
    <row r="3106" spans="1:5" x14ac:dyDescent="0.25">
      <c r="A3106">
        <f t="shared" si="48"/>
        <v>12700832.039999999</v>
      </c>
      <c r="B3106">
        <v>127</v>
      </c>
      <c r="C3106">
        <v>832.04</v>
      </c>
      <c r="D3106">
        <v>1.1723003387451201</v>
      </c>
      <c r="E3106">
        <v>25720</v>
      </c>
    </row>
    <row r="3107" spans="1:5" x14ac:dyDescent="0.25">
      <c r="A3107">
        <f t="shared" si="48"/>
        <v>12700901.01</v>
      </c>
      <c r="B3107">
        <v>127</v>
      </c>
      <c r="C3107">
        <v>901.01</v>
      </c>
      <c r="D3107">
        <v>0.92884701490402199</v>
      </c>
      <c r="E3107">
        <v>4781</v>
      </c>
    </row>
    <row r="3108" spans="1:5" x14ac:dyDescent="0.25">
      <c r="A3108">
        <f t="shared" si="48"/>
        <v>12700901.02</v>
      </c>
      <c r="B3108">
        <v>127</v>
      </c>
      <c r="C3108">
        <v>901.02</v>
      </c>
      <c r="D3108">
        <v>1.0100576877594001</v>
      </c>
      <c r="E3108">
        <v>3858</v>
      </c>
    </row>
    <row r="3109" spans="1:5" x14ac:dyDescent="0.25">
      <c r="A3109">
        <f t="shared" si="48"/>
        <v>12700902.01</v>
      </c>
      <c r="B3109">
        <v>127</v>
      </c>
      <c r="C3109">
        <v>902.01</v>
      </c>
      <c r="D3109">
        <v>1.0417867898941</v>
      </c>
      <c r="E3109">
        <v>11064</v>
      </c>
    </row>
    <row r="3110" spans="1:5" x14ac:dyDescent="0.25">
      <c r="A3110">
        <f t="shared" si="48"/>
        <v>12700902.02</v>
      </c>
      <c r="B3110">
        <v>127</v>
      </c>
      <c r="C3110">
        <v>902.02</v>
      </c>
      <c r="D3110">
        <v>0.954956114292145</v>
      </c>
      <c r="E3110">
        <v>5886</v>
      </c>
    </row>
    <row r="3111" spans="1:5" x14ac:dyDescent="0.25">
      <c r="A3111">
        <f t="shared" si="48"/>
        <v>12700903.01</v>
      </c>
      <c r="B3111">
        <v>127</v>
      </c>
      <c r="C3111">
        <v>903.01</v>
      </c>
      <c r="D3111">
        <v>0.976201832294464</v>
      </c>
      <c r="E3111">
        <v>10017</v>
      </c>
    </row>
    <row r="3112" spans="1:5" x14ac:dyDescent="0.25">
      <c r="A3112">
        <f t="shared" si="48"/>
        <v>12700903.02</v>
      </c>
      <c r="B3112">
        <v>127</v>
      </c>
      <c r="C3112">
        <v>903.02</v>
      </c>
      <c r="D3112">
        <v>1.03540086746216</v>
      </c>
      <c r="E3112">
        <v>9042</v>
      </c>
    </row>
    <row r="3113" spans="1:5" x14ac:dyDescent="0.25">
      <c r="A3113">
        <f t="shared" si="48"/>
        <v>12700904</v>
      </c>
      <c r="B3113">
        <v>127</v>
      </c>
      <c r="C3113">
        <v>904</v>
      </c>
      <c r="D3113">
        <v>0.94652664661407504</v>
      </c>
      <c r="E3113">
        <v>6442</v>
      </c>
    </row>
    <row r="3114" spans="1:5" x14ac:dyDescent="0.25">
      <c r="A3114">
        <f t="shared" si="48"/>
        <v>12700905</v>
      </c>
      <c r="B3114">
        <v>127</v>
      </c>
      <c r="C3114">
        <v>905</v>
      </c>
      <c r="D3114">
        <v>0.802201688289642</v>
      </c>
      <c r="E3114">
        <v>1942</v>
      </c>
    </row>
    <row r="3115" spans="1:5" x14ac:dyDescent="0.25">
      <c r="A3115">
        <f t="shared" si="48"/>
        <v>12700906</v>
      </c>
      <c r="B3115">
        <v>127</v>
      </c>
      <c r="C3115">
        <v>906</v>
      </c>
      <c r="D3115">
        <v>0.81754118204116799</v>
      </c>
      <c r="E3115">
        <v>5837</v>
      </c>
    </row>
    <row r="3116" spans="1:5" x14ac:dyDescent="0.25">
      <c r="A3116">
        <f t="shared" si="48"/>
        <v>12700907.01</v>
      </c>
      <c r="B3116">
        <v>127</v>
      </c>
      <c r="C3116">
        <v>907.01</v>
      </c>
      <c r="D3116">
        <v>1.06130695343018</v>
      </c>
      <c r="E3116">
        <v>5407</v>
      </c>
    </row>
    <row r="3117" spans="1:5" x14ac:dyDescent="0.25">
      <c r="A3117">
        <f t="shared" si="48"/>
        <v>12700907.02</v>
      </c>
      <c r="B3117">
        <v>127</v>
      </c>
      <c r="C3117">
        <v>907.02</v>
      </c>
      <c r="D3117">
        <v>0.81918925046920799</v>
      </c>
      <c r="E3117">
        <v>4921</v>
      </c>
    </row>
    <row r="3118" spans="1:5" x14ac:dyDescent="0.25">
      <c r="A3118">
        <f t="shared" si="48"/>
        <v>12700908.01</v>
      </c>
      <c r="B3118">
        <v>127</v>
      </c>
      <c r="C3118">
        <v>908.01</v>
      </c>
      <c r="D3118">
        <v>1.01252818107605</v>
      </c>
      <c r="E3118">
        <v>12135</v>
      </c>
    </row>
    <row r="3119" spans="1:5" x14ac:dyDescent="0.25">
      <c r="A3119">
        <f t="shared" si="48"/>
        <v>12700908.02</v>
      </c>
      <c r="B3119">
        <v>127</v>
      </c>
      <c r="C3119">
        <v>908.02</v>
      </c>
      <c r="D3119">
        <v>0.79022812843322798</v>
      </c>
      <c r="E3119">
        <v>9261</v>
      </c>
    </row>
    <row r="3120" spans="1:5" x14ac:dyDescent="0.25">
      <c r="A3120">
        <f t="shared" si="48"/>
        <v>12700909.01</v>
      </c>
      <c r="B3120">
        <v>127</v>
      </c>
      <c r="C3120">
        <v>909.01</v>
      </c>
      <c r="D3120">
        <v>1.1420989036560101</v>
      </c>
      <c r="E3120">
        <v>8121</v>
      </c>
    </row>
    <row r="3121" spans="1:5" x14ac:dyDescent="0.25">
      <c r="A3121">
        <f t="shared" si="48"/>
        <v>12700909.02</v>
      </c>
      <c r="B3121">
        <v>127</v>
      </c>
      <c r="C3121">
        <v>909.02</v>
      </c>
      <c r="D3121">
        <v>1.0938819646835301</v>
      </c>
      <c r="E3121">
        <v>8404</v>
      </c>
    </row>
    <row r="3122" spans="1:5" x14ac:dyDescent="0.25">
      <c r="A3122">
        <f t="shared" si="48"/>
        <v>12700910.01</v>
      </c>
      <c r="B3122">
        <v>127</v>
      </c>
      <c r="C3122">
        <v>910.01</v>
      </c>
      <c r="D3122">
        <v>1.05737841129303</v>
      </c>
      <c r="E3122">
        <v>5102</v>
      </c>
    </row>
    <row r="3123" spans="1:5" x14ac:dyDescent="0.25">
      <c r="A3123">
        <f t="shared" si="48"/>
        <v>12700910.050000001</v>
      </c>
      <c r="B3123">
        <v>127</v>
      </c>
      <c r="C3123">
        <v>910.05</v>
      </c>
      <c r="D3123">
        <v>1.1270192861557</v>
      </c>
      <c r="E3123">
        <v>2032</v>
      </c>
    </row>
    <row r="3124" spans="1:5" x14ac:dyDescent="0.25">
      <c r="A3124">
        <f t="shared" si="48"/>
        <v>12700910.060000001</v>
      </c>
      <c r="B3124">
        <v>127</v>
      </c>
      <c r="C3124">
        <v>910.06</v>
      </c>
      <c r="D3124">
        <v>0.96423870325088501</v>
      </c>
      <c r="E3124">
        <v>10355</v>
      </c>
    </row>
    <row r="3125" spans="1:5" x14ac:dyDescent="0.25">
      <c r="A3125">
        <f t="shared" si="48"/>
        <v>12700910.07</v>
      </c>
      <c r="B3125">
        <v>127</v>
      </c>
      <c r="C3125">
        <v>910.07</v>
      </c>
      <c r="D3125">
        <v>0.93568468093872104</v>
      </c>
      <c r="E3125">
        <v>11151</v>
      </c>
    </row>
    <row r="3126" spans="1:5" x14ac:dyDescent="0.25">
      <c r="A3126">
        <f t="shared" si="48"/>
        <v>12700910.09</v>
      </c>
      <c r="B3126">
        <v>127</v>
      </c>
      <c r="C3126">
        <v>910.09</v>
      </c>
      <c r="D3126">
        <v>1.0142028331756601</v>
      </c>
      <c r="E3126">
        <v>11192</v>
      </c>
    </row>
    <row r="3127" spans="1:5" x14ac:dyDescent="0.25">
      <c r="A3127">
        <f t="shared" si="48"/>
        <v>12700910.1</v>
      </c>
      <c r="B3127">
        <v>127</v>
      </c>
      <c r="C3127">
        <v>910.1</v>
      </c>
      <c r="D3127">
        <v>1.0712859630584699</v>
      </c>
      <c r="E3127">
        <v>12771</v>
      </c>
    </row>
    <row r="3128" spans="1:5" x14ac:dyDescent="0.25">
      <c r="A3128">
        <f t="shared" si="48"/>
        <v>12700910.109999999</v>
      </c>
      <c r="B3128">
        <v>127</v>
      </c>
      <c r="C3128">
        <v>910.11</v>
      </c>
      <c r="D3128">
        <v>1.0616161823272701</v>
      </c>
      <c r="E3128">
        <v>10836</v>
      </c>
    </row>
    <row r="3129" spans="1:5" x14ac:dyDescent="0.25">
      <c r="A3129">
        <f t="shared" si="48"/>
        <v>12700910.119999999</v>
      </c>
      <c r="B3129">
        <v>127</v>
      </c>
      <c r="C3129">
        <v>910.12</v>
      </c>
      <c r="D3129">
        <v>1.03023362159729</v>
      </c>
      <c r="E3129">
        <v>13171</v>
      </c>
    </row>
    <row r="3130" spans="1:5" x14ac:dyDescent="0.25">
      <c r="A3130">
        <f t="shared" si="48"/>
        <v>12700910.130000001</v>
      </c>
      <c r="B3130">
        <v>127</v>
      </c>
      <c r="C3130">
        <v>910.13</v>
      </c>
      <c r="D3130">
        <v>1.0256155729293801</v>
      </c>
      <c r="E3130">
        <v>8393</v>
      </c>
    </row>
    <row r="3131" spans="1:5" x14ac:dyDescent="0.25">
      <c r="A3131">
        <f t="shared" si="48"/>
        <v>12700910.140000001</v>
      </c>
      <c r="B3131">
        <v>127</v>
      </c>
      <c r="C3131">
        <v>910.14</v>
      </c>
      <c r="D3131">
        <v>1.0035330057144201</v>
      </c>
      <c r="E3131">
        <v>9101</v>
      </c>
    </row>
    <row r="3132" spans="1:5" x14ac:dyDescent="0.25">
      <c r="A3132">
        <f t="shared" si="48"/>
        <v>12900101</v>
      </c>
      <c r="B3132">
        <v>129</v>
      </c>
      <c r="C3132">
        <v>101</v>
      </c>
      <c r="D3132">
        <v>0.97578346729278598</v>
      </c>
      <c r="E3132">
        <v>5610</v>
      </c>
    </row>
    <row r="3133" spans="1:5" x14ac:dyDescent="0.25">
      <c r="A3133">
        <f t="shared" si="48"/>
        <v>12900102.01</v>
      </c>
      <c r="B3133">
        <v>129</v>
      </c>
      <c r="C3133">
        <v>102.01</v>
      </c>
      <c r="D3133">
        <v>1.0732685327529901</v>
      </c>
      <c r="E3133">
        <v>8116</v>
      </c>
    </row>
    <row r="3134" spans="1:5" x14ac:dyDescent="0.25">
      <c r="A3134">
        <f t="shared" si="48"/>
        <v>12900102.02</v>
      </c>
      <c r="B3134">
        <v>129</v>
      </c>
      <c r="C3134">
        <v>102.02</v>
      </c>
      <c r="D3134">
        <v>1.09802734851837</v>
      </c>
      <c r="E3134">
        <v>7338</v>
      </c>
    </row>
    <row r="3135" spans="1:5" x14ac:dyDescent="0.25">
      <c r="A3135">
        <f t="shared" si="48"/>
        <v>12900102.029999999</v>
      </c>
      <c r="B3135">
        <v>129</v>
      </c>
      <c r="C3135">
        <v>102.03</v>
      </c>
      <c r="D3135">
        <v>0.99564790725707997</v>
      </c>
      <c r="E3135">
        <v>9168</v>
      </c>
    </row>
    <row r="3136" spans="1:5" x14ac:dyDescent="0.25">
      <c r="A3136">
        <f t="shared" si="48"/>
        <v>13109501</v>
      </c>
      <c r="B3136">
        <v>131</v>
      </c>
      <c r="C3136">
        <v>9501</v>
      </c>
      <c r="D3136">
        <v>0.95915120840072599</v>
      </c>
      <c r="E3136">
        <v>9249</v>
      </c>
    </row>
    <row r="3137" spans="1:5" x14ac:dyDescent="0.25">
      <c r="A3137">
        <f t="shared" si="48"/>
        <v>13109502</v>
      </c>
      <c r="B3137">
        <v>131</v>
      </c>
      <c r="C3137">
        <v>9502</v>
      </c>
      <c r="D3137">
        <v>0.77817553281784102</v>
      </c>
      <c r="E3137">
        <v>6799</v>
      </c>
    </row>
    <row r="3138" spans="1:5" x14ac:dyDescent="0.25">
      <c r="A3138">
        <f t="shared" si="48"/>
        <v>13109503</v>
      </c>
      <c r="B3138">
        <v>131</v>
      </c>
      <c r="C3138">
        <v>9503</v>
      </c>
      <c r="D3138">
        <v>0.85250639915466297</v>
      </c>
      <c r="E3138">
        <v>8248</v>
      </c>
    </row>
    <row r="3139" spans="1:5" x14ac:dyDescent="0.25">
      <c r="A3139">
        <f t="shared" ref="A3139:A3144" si="49">B3139*100000+C3139</f>
        <v>13109504</v>
      </c>
      <c r="B3139">
        <v>131</v>
      </c>
      <c r="C3139">
        <v>9504</v>
      </c>
      <c r="D3139">
        <v>0.86652976274490401</v>
      </c>
      <c r="E3139">
        <v>2755</v>
      </c>
    </row>
    <row r="3140" spans="1:5" x14ac:dyDescent="0.25">
      <c r="A3140">
        <f t="shared" si="49"/>
        <v>13109505</v>
      </c>
      <c r="B3140">
        <v>131</v>
      </c>
      <c r="C3140">
        <v>9505</v>
      </c>
      <c r="D3140">
        <v>0.94014012813568104</v>
      </c>
      <c r="E3140">
        <v>8914</v>
      </c>
    </row>
    <row r="3141" spans="1:5" x14ac:dyDescent="0.25">
      <c r="A3141">
        <f t="shared" si="49"/>
        <v>13109506</v>
      </c>
      <c r="B3141">
        <v>131</v>
      </c>
      <c r="C3141">
        <v>9506</v>
      </c>
      <c r="D3141">
        <v>1.17658543586731</v>
      </c>
      <c r="E3141">
        <v>16563</v>
      </c>
    </row>
    <row r="3142" spans="1:5" x14ac:dyDescent="0.25">
      <c r="A3142">
        <f t="shared" si="49"/>
        <v>13309701</v>
      </c>
      <c r="B3142">
        <v>133</v>
      </c>
      <c r="C3142">
        <v>9701</v>
      </c>
      <c r="D3142">
        <v>0.78704142570495605</v>
      </c>
      <c r="E3142">
        <v>8065</v>
      </c>
    </row>
    <row r="3143" spans="1:5" x14ac:dyDescent="0.25">
      <c r="A3143">
        <f t="shared" si="49"/>
        <v>13309702</v>
      </c>
      <c r="B3143">
        <v>133</v>
      </c>
      <c r="C3143">
        <v>9702</v>
      </c>
      <c r="D3143">
        <v>0.92618530988693204</v>
      </c>
      <c r="E3143">
        <v>3726</v>
      </c>
    </row>
    <row r="3144" spans="1:5" x14ac:dyDescent="0.25">
      <c r="A3144">
        <f t="shared" si="49"/>
        <v>13309703</v>
      </c>
      <c r="B3144">
        <v>133</v>
      </c>
      <c r="C3144">
        <v>9703</v>
      </c>
      <c r="D3144">
        <v>0.87778490781784102</v>
      </c>
      <c r="E3144">
        <v>11206</v>
      </c>
    </row>
    <row r="3145" spans="1:5" x14ac:dyDescent="0.25">
      <c r="B3145" s="12"/>
      <c r="C3145" s="14"/>
      <c r="D3145" s="15"/>
    </row>
    <row r="3146" spans="1:5" x14ac:dyDescent="0.25">
      <c r="B3146" s="12"/>
      <c r="C3146" s="14"/>
      <c r="D3146" s="15"/>
    </row>
  </sheetData>
  <sheetProtection sheet="1" objects="1" scenarios="1"/>
  <phoneticPr fontId="0" type="noConversion"/>
  <pageMargins left="0.75" right="0.75" top="1" bottom="1" header="0.5" footer="0.5"/>
  <pageSetup orientation="portrait" horizontalDpi="4294967292" verticalDpi="429496729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53"/>
  <sheetViews>
    <sheetView workbookViewId="0">
      <selection activeCell="K58" sqref="K58"/>
    </sheetView>
  </sheetViews>
  <sheetFormatPr defaultRowHeight="13.2" x14ac:dyDescent="0.25"/>
  <cols>
    <col min="1" max="1" width="9" customWidth="1"/>
    <col min="2" max="2" width="8.88671875" customWidth="1"/>
    <col min="3" max="3" width="8.44140625" customWidth="1"/>
    <col min="4" max="4" width="10.5546875" customWidth="1"/>
    <col min="5" max="5" width="11.109375" customWidth="1"/>
    <col min="6" max="6" width="5.5546875" customWidth="1"/>
    <col min="8" max="8" width="12.33203125" customWidth="1"/>
    <col min="9" max="9" width="2.88671875" customWidth="1"/>
    <col min="10" max="10" width="9" customWidth="1"/>
    <col min="11" max="11" width="13.33203125" customWidth="1"/>
    <col min="12" max="12" width="24.44140625" customWidth="1"/>
    <col min="13" max="13" width="19" customWidth="1"/>
  </cols>
  <sheetData>
    <row r="1" spans="1:11" ht="17.399999999999999" x14ac:dyDescent="0.3">
      <c r="A1" s="72" t="s">
        <v>164</v>
      </c>
      <c r="B1" s="72"/>
      <c r="C1" s="72"/>
      <c r="D1" s="72"/>
      <c r="E1" s="72"/>
      <c r="F1" s="72"/>
      <c r="G1" s="72"/>
      <c r="H1" s="72"/>
      <c r="I1" s="72"/>
      <c r="J1" s="72"/>
      <c r="K1" s="72"/>
    </row>
    <row r="2" spans="1:11" ht="17.399999999999999" x14ac:dyDescent="0.3">
      <c r="A2" s="72" t="s">
        <v>165</v>
      </c>
      <c r="B2" s="72"/>
      <c r="C2" s="72"/>
      <c r="D2" s="72"/>
      <c r="E2" s="72"/>
      <c r="F2" s="72"/>
      <c r="G2" s="72"/>
      <c r="H2" s="72"/>
      <c r="I2" s="72"/>
      <c r="J2" s="72"/>
      <c r="K2" s="72"/>
    </row>
    <row r="3" spans="1:11" x14ac:dyDescent="0.25">
      <c r="A3" t="s">
        <v>31</v>
      </c>
    </row>
    <row r="4" spans="1:11" ht="12.75" customHeight="1" x14ac:dyDescent="0.25">
      <c r="A4" s="73" t="s">
        <v>166</v>
      </c>
      <c r="B4" s="73"/>
      <c r="C4" s="73"/>
      <c r="D4" s="33"/>
      <c r="E4" s="33"/>
      <c r="F4" s="33"/>
      <c r="G4" s="33"/>
      <c r="H4" s="33"/>
      <c r="I4" s="33"/>
      <c r="J4" s="33"/>
      <c r="K4" s="33"/>
    </row>
    <row r="5" spans="1:11" x14ac:dyDescent="0.25">
      <c r="A5" s="34" t="s">
        <v>167</v>
      </c>
      <c r="B5" s="34"/>
      <c r="C5" s="74" t="str">
        <f>IF('Project Info'!$B$3="","",'Project Info'!$B$3)</f>
        <v/>
      </c>
      <c r="D5" s="74"/>
      <c r="E5" s="74"/>
      <c r="F5" s="34"/>
      <c r="G5" s="34" t="s">
        <v>168</v>
      </c>
      <c r="H5" s="74" t="str">
        <f>IF('Project Info'!$B$4="","",'Project Info'!$B$4)</f>
        <v/>
      </c>
      <c r="I5" s="74"/>
      <c r="J5" s="74"/>
      <c r="K5" s="34"/>
    </row>
    <row r="6" spans="1:11" x14ac:dyDescent="0.25">
      <c r="A6" s="75" t="s">
        <v>169</v>
      </c>
      <c r="B6" s="76"/>
      <c r="C6" s="76"/>
      <c r="D6" s="76"/>
      <c r="E6" s="35"/>
      <c r="F6" s="36"/>
      <c r="G6" s="75" t="s">
        <v>170</v>
      </c>
      <c r="H6" s="76"/>
      <c r="I6" s="76"/>
      <c r="J6" s="76"/>
      <c r="K6" s="77"/>
    </row>
    <row r="7" spans="1:11" ht="39.6" x14ac:dyDescent="0.25">
      <c r="A7" s="37" t="s">
        <v>17</v>
      </c>
      <c r="B7" s="38" t="s">
        <v>32</v>
      </c>
      <c r="C7" s="17" t="s">
        <v>171</v>
      </c>
      <c r="D7" s="17" t="s">
        <v>33</v>
      </c>
      <c r="E7" s="16" t="s">
        <v>34</v>
      </c>
      <c r="G7" s="39" t="s">
        <v>172</v>
      </c>
      <c r="H7" s="40" t="s">
        <v>39</v>
      </c>
      <c r="I7" s="40"/>
      <c r="J7" s="40" t="s">
        <v>172</v>
      </c>
      <c r="K7" s="40" t="s">
        <v>39</v>
      </c>
    </row>
    <row r="8" spans="1:11" x14ac:dyDescent="0.25">
      <c r="A8" s="41">
        <v>1</v>
      </c>
      <c r="B8" s="45">
        <v>0</v>
      </c>
      <c r="C8" s="19">
        <v>0</v>
      </c>
      <c r="D8" s="42">
        <f>IF(B8&gt;0,VLOOKUP(100000*B8+C8,'Tract Data'!$A$2:$E$3145,4)*VLOOKUP(B8,'County Index'!$A$9:$AC$75,29),0)</f>
        <v>0</v>
      </c>
      <c r="E8" s="43">
        <f>IF(B8&gt;0,VLOOKUP(B8*100000+C8,'Tract Data'!$A$2:$E$3145,5),0)</f>
        <v>0</v>
      </c>
      <c r="G8" s="39">
        <v>1</v>
      </c>
      <c r="H8" s="44" t="s">
        <v>41</v>
      </c>
      <c r="I8" s="40"/>
      <c r="J8" s="39">
        <f>G40+2</f>
        <v>69</v>
      </c>
      <c r="K8" s="44" t="s">
        <v>74</v>
      </c>
    </row>
    <row r="9" spans="1:11" x14ac:dyDescent="0.25">
      <c r="A9" s="41">
        <v>2</v>
      </c>
      <c r="B9" s="45">
        <v>0</v>
      </c>
      <c r="C9" s="19">
        <v>0</v>
      </c>
      <c r="D9" s="42">
        <f>IF(B9&gt;0,VLOOKUP(100000*B9+C9,'Tract Data'!$A$2:$E$3145,4)*VLOOKUP(B9,'County Index'!$A$9:$AC$75,29),0)</f>
        <v>0</v>
      </c>
      <c r="E9" s="43">
        <f>IF(B9&gt;0,VLOOKUP(B9*100000+C9,'Tract Data'!$A$2:$E$3145,5),0)</f>
        <v>0</v>
      </c>
      <c r="G9" s="39">
        <f t="shared" ref="G9:G19" si="0">G8+2</f>
        <v>3</v>
      </c>
      <c r="H9" s="44" t="s">
        <v>42</v>
      </c>
      <c r="I9" s="40"/>
      <c r="J9" s="39">
        <f t="shared" ref="J9:J16" si="1">J8+2</f>
        <v>71</v>
      </c>
      <c r="K9" s="44" t="s">
        <v>75</v>
      </c>
    </row>
    <row r="10" spans="1:11" x14ac:dyDescent="0.25">
      <c r="A10" s="41">
        <v>3</v>
      </c>
      <c r="B10" s="45">
        <v>0</v>
      </c>
      <c r="C10" s="19">
        <v>0</v>
      </c>
      <c r="D10" s="42">
        <f>IF(B10&gt;0,VLOOKUP(100000*B10+C10,'Tract Data'!$A$2:$E$3145,4)*VLOOKUP(B10,'County Index'!$A$9:$AC$75,29),0)</f>
        <v>0</v>
      </c>
      <c r="E10" s="43">
        <f>IF(B10&gt;0,VLOOKUP(B10*100000+C10,'Tract Data'!$A$2:$E$3145,5),0)</f>
        <v>0</v>
      </c>
      <c r="G10" s="39">
        <f t="shared" si="0"/>
        <v>5</v>
      </c>
      <c r="H10" s="44" t="s">
        <v>43</v>
      </c>
      <c r="I10" s="40"/>
      <c r="J10" s="39">
        <f t="shared" si="1"/>
        <v>73</v>
      </c>
      <c r="K10" s="44" t="s">
        <v>76</v>
      </c>
    </row>
    <row r="11" spans="1:11" x14ac:dyDescent="0.25">
      <c r="A11" s="41">
        <v>4</v>
      </c>
      <c r="B11" s="45">
        <v>0</v>
      </c>
      <c r="C11" s="19">
        <v>0</v>
      </c>
      <c r="D11" s="42">
        <f>IF(B11&gt;0,VLOOKUP(100000*B11+C11,'Tract Data'!$A$2:$E$3145,4)*VLOOKUP(B11,'County Index'!$A$9:$AC$75,29),0)</f>
        <v>0</v>
      </c>
      <c r="E11" s="43">
        <f>IF(B11&gt;0,VLOOKUP(B11*100000+C11,'Tract Data'!$A$2:$E$3145,5),0)</f>
        <v>0</v>
      </c>
      <c r="G11" s="39">
        <f t="shared" si="0"/>
        <v>7</v>
      </c>
      <c r="H11" s="44" t="s">
        <v>44</v>
      </c>
      <c r="I11" s="40"/>
      <c r="J11" s="39">
        <f t="shared" si="1"/>
        <v>75</v>
      </c>
      <c r="K11" s="44" t="s">
        <v>77</v>
      </c>
    </row>
    <row r="12" spans="1:11" x14ac:dyDescent="0.25">
      <c r="A12" s="41">
        <v>5</v>
      </c>
      <c r="B12" s="45">
        <v>0</v>
      </c>
      <c r="C12" s="19">
        <v>0</v>
      </c>
      <c r="D12" s="42">
        <f>IF(B12&gt;0,VLOOKUP(100000*B12+C12,'Tract Data'!$A$2:$E$3145,4)*VLOOKUP(B12,'County Index'!$A$9:$AC$75,29),0)</f>
        <v>0</v>
      </c>
      <c r="E12" s="43">
        <f>IF(B12&gt;0,VLOOKUP(B12*100000+C12,'Tract Data'!$A$2:$E$3145,5),0)</f>
        <v>0</v>
      </c>
      <c r="G12" s="39">
        <f t="shared" si="0"/>
        <v>9</v>
      </c>
      <c r="H12" s="44" t="s">
        <v>45</v>
      </c>
      <c r="I12" s="40"/>
      <c r="J12" s="39">
        <f t="shared" si="1"/>
        <v>77</v>
      </c>
      <c r="K12" s="44" t="s">
        <v>78</v>
      </c>
    </row>
    <row r="13" spans="1:11" x14ac:dyDescent="0.25">
      <c r="A13" s="41">
        <v>6</v>
      </c>
      <c r="B13" s="45">
        <v>0</v>
      </c>
      <c r="C13" s="19">
        <v>0</v>
      </c>
      <c r="D13" s="42">
        <f>IF(B13&gt;0,VLOOKUP(100000*B13+C13,'Tract Data'!$A$2:$E$3145,4)*VLOOKUP(B13,'County Index'!$A$9:$AC$75,29),0)</f>
        <v>0</v>
      </c>
      <c r="E13" s="43">
        <f>IF(B13&gt;0,VLOOKUP(B13*100000+C13,'Tract Data'!$A$2:$E$3145,5),0)</f>
        <v>0</v>
      </c>
      <c r="G13" s="39">
        <f t="shared" si="0"/>
        <v>11</v>
      </c>
      <c r="H13" s="44" t="s">
        <v>46</v>
      </c>
      <c r="I13" s="40"/>
      <c r="J13" s="39">
        <f t="shared" si="1"/>
        <v>79</v>
      </c>
      <c r="K13" s="44" t="s">
        <v>79</v>
      </c>
    </row>
    <row r="14" spans="1:11" x14ac:dyDescent="0.25">
      <c r="A14" s="41">
        <v>7</v>
      </c>
      <c r="B14" s="45">
        <v>0</v>
      </c>
      <c r="C14" s="19">
        <v>0</v>
      </c>
      <c r="D14" s="42">
        <f>IF(B14&gt;0,VLOOKUP(100000*B14+C14,'Tract Data'!$A$2:$E$3145,4)*VLOOKUP(B14,'County Index'!$A$9:$AC$75,29),0)</f>
        <v>0</v>
      </c>
      <c r="E14" s="43">
        <f>IF(B14&gt;0,VLOOKUP(B14*100000+C14,'Tract Data'!$A$2:$E$3145,5),0)</f>
        <v>0</v>
      </c>
      <c r="G14" s="39">
        <f t="shared" si="0"/>
        <v>13</v>
      </c>
      <c r="H14" s="44" t="s">
        <v>47</v>
      </c>
      <c r="I14" s="40"/>
      <c r="J14" s="39">
        <f t="shared" si="1"/>
        <v>81</v>
      </c>
      <c r="K14" s="44" t="s">
        <v>80</v>
      </c>
    </row>
    <row r="15" spans="1:11" x14ac:dyDescent="0.25">
      <c r="A15" s="41">
        <v>8</v>
      </c>
      <c r="B15" s="45">
        <v>0</v>
      </c>
      <c r="C15" s="19">
        <v>0</v>
      </c>
      <c r="D15" s="42">
        <f>IF(B15&gt;0,VLOOKUP(100000*B15+C15,'Tract Data'!$A$2:$E$3145,4)*VLOOKUP(B15,'County Index'!$A$9:$AC$75,29),0)</f>
        <v>0</v>
      </c>
      <c r="E15" s="43">
        <f>IF(B15&gt;0,VLOOKUP(B15*100000+C15,'Tract Data'!$A$2:$E$3145,5),0)</f>
        <v>0</v>
      </c>
      <c r="G15" s="39">
        <f t="shared" si="0"/>
        <v>15</v>
      </c>
      <c r="H15" s="44" t="s">
        <v>48</v>
      </c>
      <c r="I15" s="40"/>
      <c r="J15" s="39">
        <f t="shared" si="1"/>
        <v>83</v>
      </c>
      <c r="K15" s="44" t="s">
        <v>81</v>
      </c>
    </row>
    <row r="16" spans="1:11" x14ac:dyDescent="0.25">
      <c r="A16" s="41">
        <v>9</v>
      </c>
      <c r="B16" s="45">
        <v>0</v>
      </c>
      <c r="C16" s="19">
        <v>0</v>
      </c>
      <c r="D16" s="42">
        <f>IF(B16&gt;0,VLOOKUP(100000*B16+C16,'Tract Data'!$A$2:$E$3145,4)*VLOOKUP(B16,'County Index'!$A$9:$AC$75,29),0)</f>
        <v>0</v>
      </c>
      <c r="E16" s="43">
        <f>IF(B16&gt;0,VLOOKUP(B16*100000+C16,'Tract Data'!$A$2:$E$3145,5),0)</f>
        <v>0</v>
      </c>
      <c r="G16" s="39">
        <f t="shared" si="0"/>
        <v>17</v>
      </c>
      <c r="H16" s="44" t="s">
        <v>49</v>
      </c>
      <c r="I16" s="40"/>
      <c r="J16" s="39">
        <f t="shared" si="1"/>
        <v>85</v>
      </c>
      <c r="K16" s="44" t="s">
        <v>82</v>
      </c>
    </row>
    <row r="17" spans="1:11" x14ac:dyDescent="0.25">
      <c r="A17" s="41">
        <v>10</v>
      </c>
      <c r="B17" s="45">
        <v>0</v>
      </c>
      <c r="C17" s="19">
        <v>0</v>
      </c>
      <c r="D17" s="42">
        <f>IF(B17&gt;0,VLOOKUP(100000*B17+C17,'Tract Data'!$A$2:$E$3145,4)*VLOOKUP(B17,'County Index'!$A$9:$AC$75,29),0)</f>
        <v>0</v>
      </c>
      <c r="E17" s="43">
        <f>IF(B17&gt;0,VLOOKUP(B17*100000+C17,'Tract Data'!$A$2:$E$3145,5),0)</f>
        <v>0</v>
      </c>
      <c r="G17" s="39">
        <f t="shared" si="0"/>
        <v>19</v>
      </c>
      <c r="H17" s="44" t="s">
        <v>50</v>
      </c>
      <c r="I17" s="40"/>
      <c r="J17" s="39">
        <v>86</v>
      </c>
      <c r="K17" s="44" t="s">
        <v>83</v>
      </c>
    </row>
    <row r="18" spans="1:11" x14ac:dyDescent="0.25">
      <c r="A18" s="41">
        <v>11</v>
      </c>
      <c r="B18" s="45">
        <v>0</v>
      </c>
      <c r="C18" s="19">
        <v>0</v>
      </c>
      <c r="D18" s="42">
        <f>IF(B18&gt;0,VLOOKUP(100000*B18+C18,'Tract Data'!$A$2:$E$3145,4)*VLOOKUP(B18,'County Index'!$A$9:$AC$75,29),0)</f>
        <v>0</v>
      </c>
      <c r="E18" s="43">
        <f>IF(B18&gt;0,VLOOKUP(B18*100000+C18,'Tract Data'!$A$2:$E$3145,5),0)</f>
        <v>0</v>
      </c>
      <c r="G18" s="39">
        <f t="shared" si="0"/>
        <v>21</v>
      </c>
      <c r="H18" s="44" t="s">
        <v>51</v>
      </c>
      <c r="I18" s="40"/>
      <c r="J18" s="39">
        <v>87</v>
      </c>
      <c r="K18" s="44" t="s">
        <v>84</v>
      </c>
    </row>
    <row r="19" spans="1:11" x14ac:dyDescent="0.25">
      <c r="A19" s="41">
        <v>12</v>
      </c>
      <c r="B19" s="45">
        <v>0</v>
      </c>
      <c r="C19" s="19">
        <v>0</v>
      </c>
      <c r="D19" s="42">
        <f>IF(B19&gt;0,VLOOKUP(100000*B19+C19,'Tract Data'!$A$2:$E$3145,4)*VLOOKUP(B19,'County Index'!$A$9:$AC$75,29),0)</f>
        <v>0</v>
      </c>
      <c r="E19" s="43">
        <f>IF(B19&gt;0,VLOOKUP(B19*100000+C19,'Tract Data'!$A$2:$E$3145,5),0)</f>
        <v>0</v>
      </c>
      <c r="G19" s="39">
        <f t="shared" si="0"/>
        <v>23</v>
      </c>
      <c r="H19" s="44" t="s">
        <v>52</v>
      </c>
      <c r="I19" s="40"/>
      <c r="J19" s="39">
        <f t="shared" ref="J19:J41" si="2">J18+2</f>
        <v>89</v>
      </c>
      <c r="K19" s="44" t="s">
        <v>85</v>
      </c>
    </row>
    <row r="20" spans="1:11" x14ac:dyDescent="0.25">
      <c r="A20" s="41">
        <v>13</v>
      </c>
      <c r="B20" s="45">
        <v>0</v>
      </c>
      <c r="C20" s="19">
        <v>0</v>
      </c>
      <c r="D20" s="42">
        <f>IF(B20&gt;0,VLOOKUP(100000*B20+C20,'Tract Data'!$A$2:$E$3145,4)*VLOOKUP(B20,'County Index'!$A$9:$AC$75,29),0)</f>
        <v>0</v>
      </c>
      <c r="E20" s="43">
        <f>IF(B20&gt;0,VLOOKUP(B20*100000+C20,'Tract Data'!$A$2:$E$3145,5),0)</f>
        <v>0</v>
      </c>
      <c r="G20" s="39">
        <v>27</v>
      </c>
      <c r="H20" s="44" t="s">
        <v>53</v>
      </c>
      <c r="I20" s="40"/>
      <c r="J20" s="39">
        <f t="shared" si="2"/>
        <v>91</v>
      </c>
      <c r="K20" s="44" t="s">
        <v>86</v>
      </c>
    </row>
    <row r="21" spans="1:11" x14ac:dyDescent="0.25">
      <c r="A21" s="41">
        <v>14</v>
      </c>
      <c r="B21" s="45">
        <v>0</v>
      </c>
      <c r="C21" s="19">
        <v>0</v>
      </c>
      <c r="D21" s="42">
        <f>IF(B21&gt;0,VLOOKUP(100000*B21+C21,'Tract Data'!$A$2:$E$3145,4)*VLOOKUP(B21,'County Index'!$A$9:$AC$75,29),0)</f>
        <v>0</v>
      </c>
      <c r="E21" s="43">
        <f>IF(B21&gt;0,VLOOKUP(B21*100000+C21,'Tract Data'!$A$2:$E$3145,5),0)</f>
        <v>0</v>
      </c>
      <c r="G21" s="39">
        <f t="shared" ref="G21:G40" si="3">G20+2</f>
        <v>29</v>
      </c>
      <c r="H21" s="44" t="s">
        <v>54</v>
      </c>
      <c r="I21" s="40"/>
      <c r="J21" s="39">
        <f t="shared" si="2"/>
        <v>93</v>
      </c>
      <c r="K21" s="44" t="s">
        <v>87</v>
      </c>
    </row>
    <row r="22" spans="1:11" x14ac:dyDescent="0.25">
      <c r="A22" s="41">
        <v>15</v>
      </c>
      <c r="B22" s="45">
        <v>0</v>
      </c>
      <c r="C22" s="19">
        <v>0</v>
      </c>
      <c r="D22" s="42">
        <f>IF(B22&gt;0,VLOOKUP(100000*B22+C22,'Tract Data'!$A$2:$E$3145,4)*VLOOKUP(B22,'County Index'!$A$9:$AC$75,29),0)</f>
        <v>0</v>
      </c>
      <c r="E22" s="43">
        <f>IF(B22&gt;0,VLOOKUP(B22*100000+C22,'Tract Data'!$A$2:$E$3145,5),0)</f>
        <v>0</v>
      </c>
      <c r="G22" s="39">
        <f t="shared" si="3"/>
        <v>31</v>
      </c>
      <c r="H22" s="44" t="s">
        <v>55</v>
      </c>
      <c r="I22" s="40"/>
      <c r="J22" s="39">
        <f t="shared" si="2"/>
        <v>95</v>
      </c>
      <c r="K22" s="44" t="s">
        <v>88</v>
      </c>
    </row>
    <row r="23" spans="1:11" x14ac:dyDescent="0.25">
      <c r="A23" s="41">
        <v>16</v>
      </c>
      <c r="B23" s="45">
        <v>0</v>
      </c>
      <c r="C23" s="19">
        <v>0</v>
      </c>
      <c r="D23" s="42">
        <f>IF(B23&gt;0,VLOOKUP(100000*B23+C23,'Tract Data'!$A$2:$E$3145,4)*VLOOKUP(B23,'County Index'!$A$9:$AC$75,29),0)</f>
        <v>0</v>
      </c>
      <c r="E23" s="43">
        <f>IF(B23&gt;0,VLOOKUP(B23*100000+C23,'Tract Data'!$A$2:$E$3145,5),0)</f>
        <v>0</v>
      </c>
      <c r="G23" s="39">
        <f t="shared" si="3"/>
        <v>33</v>
      </c>
      <c r="H23" s="44" t="s">
        <v>56</v>
      </c>
      <c r="I23" s="40"/>
      <c r="J23" s="39">
        <f t="shared" si="2"/>
        <v>97</v>
      </c>
      <c r="K23" s="44" t="s">
        <v>89</v>
      </c>
    </row>
    <row r="24" spans="1:11" x14ac:dyDescent="0.25">
      <c r="A24" s="41">
        <v>17</v>
      </c>
      <c r="B24" s="45">
        <v>0</v>
      </c>
      <c r="C24" s="19">
        <v>0</v>
      </c>
      <c r="D24" s="42">
        <f>IF(B24&gt;0,VLOOKUP(100000*B24+C24,'Tract Data'!$A$2:$E$3145,4)*VLOOKUP(B24,'County Index'!$A$9:$AC$75,29),0)</f>
        <v>0</v>
      </c>
      <c r="E24" s="43">
        <f>IF(B24&gt;0,VLOOKUP(B24*100000+C24,'Tract Data'!$A$2:$E$3145,5),0)</f>
        <v>0</v>
      </c>
      <c r="G24" s="39">
        <f t="shared" si="3"/>
        <v>35</v>
      </c>
      <c r="H24" s="44" t="s">
        <v>57</v>
      </c>
      <c r="I24" s="40"/>
      <c r="J24" s="39">
        <f t="shared" si="2"/>
        <v>99</v>
      </c>
      <c r="K24" s="44" t="s">
        <v>90</v>
      </c>
    </row>
    <row r="25" spans="1:11" x14ac:dyDescent="0.25">
      <c r="A25" s="41">
        <v>18</v>
      </c>
      <c r="B25" s="45">
        <v>0</v>
      </c>
      <c r="C25" s="19">
        <v>0</v>
      </c>
      <c r="D25" s="42">
        <f>IF(B25&gt;0,VLOOKUP(100000*B25+C25,'Tract Data'!$A$2:$E$3145,4)*VLOOKUP(B25,'County Index'!$A$9:$AC$75,29),0)</f>
        <v>0</v>
      </c>
      <c r="E25" s="43">
        <f>IF(B25&gt;0,VLOOKUP(B25*100000+C25,'Tract Data'!$A$2:$E$3145,5),0)</f>
        <v>0</v>
      </c>
      <c r="G25" s="39">
        <f t="shared" si="3"/>
        <v>37</v>
      </c>
      <c r="H25" s="44" t="s">
        <v>58</v>
      </c>
      <c r="I25" s="40"/>
      <c r="J25" s="39">
        <f t="shared" si="2"/>
        <v>101</v>
      </c>
      <c r="K25" s="44" t="s">
        <v>91</v>
      </c>
    </row>
    <row r="26" spans="1:11" x14ac:dyDescent="0.25">
      <c r="A26" s="41">
        <v>19</v>
      </c>
      <c r="B26" s="45">
        <v>0</v>
      </c>
      <c r="C26" s="19">
        <v>0</v>
      </c>
      <c r="D26" s="42">
        <f>IF(B26&gt;0,VLOOKUP(100000*B26+C26,'Tract Data'!$A$2:$E$3145,4)*VLOOKUP(B26,'County Index'!$A$9:$AC$75,29),0)</f>
        <v>0</v>
      </c>
      <c r="E26" s="43">
        <f>IF(B26&gt;0,VLOOKUP(B26*100000+C26,'Tract Data'!$A$2:$E$3145,5),0)</f>
        <v>0</v>
      </c>
      <c r="G26" s="39">
        <f t="shared" si="3"/>
        <v>39</v>
      </c>
      <c r="H26" s="44" t="s">
        <v>59</v>
      </c>
      <c r="I26" s="40"/>
      <c r="J26" s="39">
        <f t="shared" si="2"/>
        <v>103</v>
      </c>
      <c r="K26" s="44" t="s">
        <v>92</v>
      </c>
    </row>
    <row r="27" spans="1:11" x14ac:dyDescent="0.25">
      <c r="A27" s="41">
        <v>20</v>
      </c>
      <c r="B27" s="45">
        <v>0</v>
      </c>
      <c r="C27" s="19">
        <v>0</v>
      </c>
      <c r="D27" s="42">
        <f>IF(B27&gt;0,VLOOKUP(100000*B27+C27,'Tract Data'!$A$2:$E$3145,4)*VLOOKUP(B27,'County Index'!$A$9:$AC$75,29),0)</f>
        <v>0</v>
      </c>
      <c r="E27" s="43">
        <f>IF(B27&gt;0,VLOOKUP(B27*100000+C27,'Tract Data'!$A$2:$E$3145,5),0)</f>
        <v>0</v>
      </c>
      <c r="G27" s="39">
        <f t="shared" si="3"/>
        <v>41</v>
      </c>
      <c r="H27" s="44" t="s">
        <v>60</v>
      </c>
      <c r="I27" s="40"/>
      <c r="J27" s="39">
        <f t="shared" si="2"/>
        <v>105</v>
      </c>
      <c r="K27" s="44" t="s">
        <v>93</v>
      </c>
    </row>
    <row r="28" spans="1:11" x14ac:dyDescent="0.25">
      <c r="A28" s="41">
        <v>21</v>
      </c>
      <c r="B28" s="45">
        <v>0</v>
      </c>
      <c r="C28" s="19">
        <v>0</v>
      </c>
      <c r="D28" s="42">
        <f>IF(B28&gt;0,VLOOKUP(100000*B28+C28,'Tract Data'!$A$2:$E$3145,4)*VLOOKUP(B28,'County Index'!$A$9:$AC$75,29),0)</f>
        <v>0</v>
      </c>
      <c r="E28" s="43">
        <f>IF(B28&gt;0,VLOOKUP(B28*100000+C28,'Tract Data'!$A$2:$E$3145,5),0)</f>
        <v>0</v>
      </c>
      <c r="G28" s="39">
        <f t="shared" si="3"/>
        <v>43</v>
      </c>
      <c r="H28" s="44" t="s">
        <v>61</v>
      </c>
      <c r="I28" s="40"/>
      <c r="J28" s="39">
        <f t="shared" si="2"/>
        <v>107</v>
      </c>
      <c r="K28" s="44" t="s">
        <v>94</v>
      </c>
    </row>
    <row r="29" spans="1:11" x14ac:dyDescent="0.25">
      <c r="A29" s="41">
        <v>22</v>
      </c>
      <c r="B29" s="45">
        <v>0</v>
      </c>
      <c r="C29" s="19">
        <v>0</v>
      </c>
      <c r="D29" s="42">
        <f>IF(B29&gt;0,VLOOKUP(100000*B29+C29,'Tract Data'!$A$2:$E$3145,4)*VLOOKUP(B29,'County Index'!$A$9:$AC$75,29),0)</f>
        <v>0</v>
      </c>
      <c r="E29" s="43">
        <f>IF(B29&gt;0,VLOOKUP(B29*100000+C29,'Tract Data'!$A$2:$E$3145,5),0)</f>
        <v>0</v>
      </c>
      <c r="G29" s="39">
        <f t="shared" si="3"/>
        <v>45</v>
      </c>
      <c r="H29" s="44" t="s">
        <v>62</v>
      </c>
      <c r="I29" s="40"/>
      <c r="J29" s="39">
        <f t="shared" si="2"/>
        <v>109</v>
      </c>
      <c r="K29" s="44" t="s">
        <v>95</v>
      </c>
    </row>
    <row r="30" spans="1:11" x14ac:dyDescent="0.25">
      <c r="A30" s="41">
        <v>23</v>
      </c>
      <c r="B30" s="45">
        <v>0</v>
      </c>
      <c r="C30" s="19">
        <v>0</v>
      </c>
      <c r="D30" s="42">
        <f>IF(B30&gt;0,VLOOKUP(100000*B30+C30,'Tract Data'!$A$2:$E$3145,4)*VLOOKUP(B30,'County Index'!$A$9:$AC$75,29),0)</f>
        <v>0</v>
      </c>
      <c r="E30" s="43">
        <f>IF(B30&gt;0,VLOOKUP(B30*100000+C30,'Tract Data'!$A$2:$E$3145,5),0)</f>
        <v>0</v>
      </c>
      <c r="G30" s="39">
        <f t="shared" si="3"/>
        <v>47</v>
      </c>
      <c r="H30" s="44" t="s">
        <v>63</v>
      </c>
      <c r="I30" s="40"/>
      <c r="J30" s="39">
        <f t="shared" si="2"/>
        <v>111</v>
      </c>
      <c r="K30" s="44" t="s">
        <v>96</v>
      </c>
    </row>
    <row r="31" spans="1:11" x14ac:dyDescent="0.25">
      <c r="A31" s="41">
        <v>24</v>
      </c>
      <c r="B31" s="45">
        <v>0</v>
      </c>
      <c r="C31" s="19">
        <v>0</v>
      </c>
      <c r="D31" s="42">
        <f>IF(B31&gt;0,VLOOKUP(100000*B31+C31,'Tract Data'!$A$2:$E$3145,4)*VLOOKUP(B31,'County Index'!$A$9:$AC$75,29),0)</f>
        <v>0</v>
      </c>
      <c r="E31" s="43">
        <f>IF(B31&gt;0,VLOOKUP(B31*100000+C31,'Tract Data'!$A$2:$E$3145,5),0)</f>
        <v>0</v>
      </c>
      <c r="G31" s="39">
        <f t="shared" si="3"/>
        <v>49</v>
      </c>
      <c r="H31" s="44" t="s">
        <v>64</v>
      </c>
      <c r="I31" s="40"/>
      <c r="J31" s="39">
        <f t="shared" si="2"/>
        <v>113</v>
      </c>
      <c r="K31" s="44" t="s">
        <v>97</v>
      </c>
    </row>
    <row r="32" spans="1:11" x14ac:dyDescent="0.25">
      <c r="A32" s="41">
        <v>25</v>
      </c>
      <c r="B32" s="45">
        <v>0</v>
      </c>
      <c r="C32" s="19">
        <v>0</v>
      </c>
      <c r="D32" s="42">
        <f>IF(B32&gt;0,VLOOKUP(100000*B32+C32,'Tract Data'!$A$2:$E$3145,4)*VLOOKUP(B32,'County Index'!$A$9:$AC$75,29),0)</f>
        <v>0</v>
      </c>
      <c r="E32" s="43">
        <f>IF(B32&gt;0,VLOOKUP(B32*100000+C32,'Tract Data'!$A$2:$E$3145,5),0)</f>
        <v>0</v>
      </c>
      <c r="G32" s="39">
        <f t="shared" si="3"/>
        <v>51</v>
      </c>
      <c r="H32" s="44" t="s">
        <v>65</v>
      </c>
      <c r="I32" s="40"/>
      <c r="J32" s="39">
        <f t="shared" si="2"/>
        <v>115</v>
      </c>
      <c r="K32" s="44" t="s">
        <v>98</v>
      </c>
    </row>
    <row r="33" spans="1:13" x14ac:dyDescent="0.25">
      <c r="A33" s="16" t="s">
        <v>15</v>
      </c>
      <c r="B33" s="18"/>
      <c r="C33" s="18"/>
      <c r="D33" s="46">
        <f>IF(SUM(D8:D32)=0,0,SUM(D8*E8+D9*E9+D10*E10+D11*E11+D12*E12+D13*E13+D14*E14+D15*E15+D16*E16+D17*E17+D18*E18+D19*E19+D20*E20+D21*E21+D22*E22+D23*E23+D24*E24+D25*E25+D26*E26+D27*E27+D28*E28+D29*E29+D30*E30+D31*E31+D32*E32)/SUM(E8:E32))</f>
        <v>0</v>
      </c>
      <c r="E33" s="47">
        <f>SUM(E8:E32)</f>
        <v>0</v>
      </c>
      <c r="G33" s="39">
        <f t="shared" si="3"/>
        <v>53</v>
      </c>
      <c r="H33" s="44" t="s">
        <v>66</v>
      </c>
      <c r="I33" s="40"/>
      <c r="J33" s="39">
        <f t="shared" si="2"/>
        <v>117</v>
      </c>
      <c r="K33" s="44" t="s">
        <v>99</v>
      </c>
    </row>
    <row r="34" spans="1:13" x14ac:dyDescent="0.25">
      <c r="A34" s="48"/>
      <c r="B34" s="49"/>
      <c r="C34" s="49"/>
      <c r="D34" s="50"/>
      <c r="E34" s="51"/>
      <c r="G34" s="39">
        <f t="shared" si="3"/>
        <v>55</v>
      </c>
      <c r="H34" s="44" t="s">
        <v>67</v>
      </c>
      <c r="I34" s="40"/>
      <c r="J34" s="39">
        <f t="shared" si="2"/>
        <v>119</v>
      </c>
      <c r="K34" s="44" t="s">
        <v>100</v>
      </c>
    </row>
    <row r="35" spans="1:13" x14ac:dyDescent="0.25">
      <c r="A35" s="75" t="s">
        <v>173</v>
      </c>
      <c r="B35" s="76"/>
      <c r="C35" s="76"/>
      <c r="D35" s="76"/>
      <c r="E35" s="77"/>
      <c r="G35" s="39">
        <f t="shared" si="3"/>
        <v>57</v>
      </c>
      <c r="H35" s="44" t="s">
        <v>68</v>
      </c>
      <c r="I35" s="40"/>
      <c r="J35" s="39">
        <f t="shared" si="2"/>
        <v>121</v>
      </c>
      <c r="K35" s="44" t="s">
        <v>101</v>
      </c>
    </row>
    <row r="36" spans="1:13" ht="12.75" customHeight="1" x14ac:dyDescent="0.25">
      <c r="A36" s="78"/>
      <c r="B36" s="79"/>
      <c r="C36" s="80"/>
      <c r="D36" s="84" t="s">
        <v>33</v>
      </c>
      <c r="E36" s="86" t="s">
        <v>34</v>
      </c>
      <c r="G36" s="39">
        <f t="shared" si="3"/>
        <v>59</v>
      </c>
      <c r="H36" s="44" t="s">
        <v>69</v>
      </c>
      <c r="I36" s="40"/>
      <c r="J36" s="39">
        <f t="shared" si="2"/>
        <v>123</v>
      </c>
      <c r="K36" s="44" t="s">
        <v>102</v>
      </c>
    </row>
    <row r="37" spans="1:13" x14ac:dyDescent="0.25">
      <c r="A37" s="81"/>
      <c r="B37" s="82"/>
      <c r="C37" s="83"/>
      <c r="D37" s="85"/>
      <c r="E37" s="87"/>
      <c r="G37" s="39">
        <f t="shared" si="3"/>
        <v>61</v>
      </c>
      <c r="H37" s="44" t="s">
        <v>70</v>
      </c>
      <c r="I37" s="40"/>
      <c r="J37" s="39">
        <f t="shared" si="2"/>
        <v>125</v>
      </c>
      <c r="K37" s="44" t="s">
        <v>103</v>
      </c>
    </row>
    <row r="38" spans="1:13" x14ac:dyDescent="0.25">
      <c r="A38" s="65" t="s">
        <v>174</v>
      </c>
      <c r="B38" s="66"/>
      <c r="C38" s="67"/>
      <c r="D38" s="52">
        <f>D33</f>
        <v>0</v>
      </c>
      <c r="E38" s="53">
        <f>E33</f>
        <v>0</v>
      </c>
      <c r="G38" s="39">
        <f t="shared" si="3"/>
        <v>63</v>
      </c>
      <c r="H38" s="44" t="s">
        <v>71</v>
      </c>
      <c r="I38" s="40"/>
      <c r="J38" s="39">
        <f t="shared" si="2"/>
        <v>127</v>
      </c>
      <c r="K38" s="44" t="s">
        <v>104</v>
      </c>
    </row>
    <row r="39" spans="1:13" x14ac:dyDescent="0.25">
      <c r="A39" s="65" t="s">
        <v>175</v>
      </c>
      <c r="B39" s="66"/>
      <c r="C39" s="67"/>
      <c r="D39" s="52">
        <f>'Afford 2'!D31</f>
        <v>0</v>
      </c>
      <c r="E39" s="53">
        <f>'Afford 2'!E31</f>
        <v>0</v>
      </c>
      <c r="G39" s="39">
        <f t="shared" si="3"/>
        <v>65</v>
      </c>
      <c r="H39" s="44" t="s">
        <v>72</v>
      </c>
      <c r="I39" s="40"/>
      <c r="J39" s="39">
        <f t="shared" si="2"/>
        <v>129</v>
      </c>
      <c r="K39" s="44" t="s">
        <v>105</v>
      </c>
    </row>
    <row r="40" spans="1:13" x14ac:dyDescent="0.25">
      <c r="A40" s="65" t="s">
        <v>176</v>
      </c>
      <c r="B40" s="66"/>
      <c r="C40" s="67"/>
      <c r="D40" s="52">
        <f>'Afford 3'!D31</f>
        <v>0</v>
      </c>
      <c r="E40" s="53">
        <f>'Afford 3'!E31</f>
        <v>0</v>
      </c>
      <c r="G40" s="39">
        <f t="shared" si="3"/>
        <v>67</v>
      </c>
      <c r="H40" s="44" t="s">
        <v>73</v>
      </c>
      <c r="I40" s="40"/>
      <c r="J40" s="39">
        <f t="shared" si="2"/>
        <v>131</v>
      </c>
      <c r="K40" s="44" t="s">
        <v>106</v>
      </c>
    </row>
    <row r="41" spans="1:13" x14ac:dyDescent="0.25">
      <c r="A41" s="65" t="s">
        <v>177</v>
      </c>
      <c r="B41" s="66"/>
      <c r="C41" s="67"/>
      <c r="D41" s="52">
        <f>'Afford 4'!D31</f>
        <v>0</v>
      </c>
      <c r="E41" s="53">
        <f>'Afford 4'!E31</f>
        <v>0</v>
      </c>
      <c r="G41" s="40"/>
      <c r="H41" s="40"/>
      <c r="I41" s="40"/>
      <c r="J41" s="39">
        <f t="shared" si="2"/>
        <v>133</v>
      </c>
      <c r="K41" s="44" t="s">
        <v>107</v>
      </c>
    </row>
    <row r="42" spans="1:13" x14ac:dyDescent="0.25">
      <c r="A42" s="65" t="s">
        <v>178</v>
      </c>
      <c r="B42" s="66"/>
      <c r="C42" s="67"/>
      <c r="D42" s="52">
        <f>'Afford 5'!D31</f>
        <v>0</v>
      </c>
      <c r="E42" s="53">
        <f>'Afford 5'!E31</f>
        <v>0</v>
      </c>
      <c r="G42" s="36" t="s">
        <v>179</v>
      </c>
      <c r="H42" s="36"/>
      <c r="I42" s="36"/>
      <c r="J42" s="36"/>
      <c r="K42" s="54">
        <v>2.3400000000000001E-2</v>
      </c>
    </row>
    <row r="43" spans="1:13" x14ac:dyDescent="0.25">
      <c r="A43" s="65" t="s">
        <v>180</v>
      </c>
      <c r="B43" s="66"/>
      <c r="C43" s="67"/>
      <c r="D43" s="52">
        <f>'Afford 6'!D31</f>
        <v>0</v>
      </c>
      <c r="E43" s="53">
        <f>'Afford 6'!E31</f>
        <v>0</v>
      </c>
      <c r="G43" s="36" t="s">
        <v>181</v>
      </c>
      <c r="H43" s="36"/>
      <c r="I43" s="36"/>
      <c r="J43" s="36"/>
      <c r="K43" s="55" t="str">
        <f>IF(D44=0,"",IF('Project Info'!B5="","Needs Population Number",IF(($K$42*100-4+(4/(1+POWER((100/($D$44)),3)))-(1/LOG('Project Info'!B5,10)))/100-'Project Info'!B11&gt;0,($K$42*100-4+(4/(1+POWER((100/($D$44)),3)))-(1/LOG('Project Info'!B5,10)))/100-'Project Info'!B11,0)))</f>
        <v/>
      </c>
      <c r="L43" s="68" t="s">
        <v>182</v>
      </c>
      <c r="M43" s="68"/>
    </row>
    <row r="44" spans="1:13" ht="12.75" customHeight="1" x14ac:dyDescent="0.25">
      <c r="A44" s="69" t="s">
        <v>183</v>
      </c>
      <c r="B44" s="70"/>
      <c r="C44" s="71"/>
      <c r="D44" s="56">
        <f>IF(SUM(D38:D43)=0,0,D38*E38/E44+D39*E39/E44+D40*E40/E44+D41*E41/E44+D42*E42/E44+D43*E43/E44)</f>
        <v>0</v>
      </c>
      <c r="E44" s="57">
        <f>SUM(E38:E43)</f>
        <v>0</v>
      </c>
      <c r="L44" s="68"/>
      <c r="M44" s="68"/>
    </row>
    <row r="45" spans="1:13" x14ac:dyDescent="0.25">
      <c r="L45" s="68"/>
      <c r="M45" s="68"/>
    </row>
    <row r="47" spans="1:13" x14ac:dyDescent="0.25">
      <c r="A47" s="64" t="s">
        <v>185</v>
      </c>
      <c r="B47" s="64"/>
      <c r="C47" s="64"/>
      <c r="D47" s="64"/>
      <c r="E47" s="64"/>
      <c r="F47" s="64"/>
      <c r="G47" s="64"/>
      <c r="H47" s="64"/>
      <c r="I47" s="64"/>
      <c r="J47" s="64"/>
      <c r="K47" s="64"/>
    </row>
    <row r="48" spans="1:13" x14ac:dyDescent="0.25">
      <c r="A48" s="60" t="s">
        <v>66</v>
      </c>
      <c r="B48" s="61"/>
      <c r="C48" s="61">
        <v>9401</v>
      </c>
      <c r="D48" s="61"/>
      <c r="E48" s="60" t="s">
        <v>84</v>
      </c>
      <c r="F48" s="61"/>
      <c r="G48" s="61">
        <v>9701</v>
      </c>
      <c r="H48" s="61"/>
      <c r="I48" s="61"/>
      <c r="J48" s="61"/>
      <c r="K48" s="61"/>
    </row>
    <row r="49" spans="1:11" x14ac:dyDescent="0.25">
      <c r="A49" s="63" t="s">
        <v>68</v>
      </c>
      <c r="B49" s="63"/>
      <c r="C49" s="61">
        <v>109</v>
      </c>
      <c r="D49" s="61"/>
      <c r="E49" s="60" t="s">
        <v>90</v>
      </c>
      <c r="F49" s="61"/>
      <c r="G49" s="61">
        <v>71</v>
      </c>
      <c r="H49" s="61"/>
      <c r="I49" s="61"/>
      <c r="J49" s="61"/>
      <c r="K49" s="61"/>
    </row>
    <row r="50" spans="1:11" x14ac:dyDescent="0.25">
      <c r="A50" s="60" t="s">
        <v>76</v>
      </c>
      <c r="B50" s="61"/>
      <c r="C50" s="61">
        <v>13</v>
      </c>
      <c r="D50" s="61"/>
      <c r="E50" s="60" t="s">
        <v>90</v>
      </c>
      <c r="F50" s="61"/>
      <c r="G50" s="61">
        <v>81.02</v>
      </c>
      <c r="H50" s="61"/>
      <c r="I50" s="61"/>
      <c r="J50" s="61"/>
      <c r="K50" s="61"/>
    </row>
    <row r="51" spans="1:11" x14ac:dyDescent="0.25">
      <c r="A51" s="63" t="s">
        <v>83</v>
      </c>
      <c r="B51" s="63"/>
      <c r="C51" s="61">
        <v>0</v>
      </c>
      <c r="D51" s="61"/>
      <c r="E51" s="60" t="s">
        <v>100</v>
      </c>
      <c r="F51" s="61"/>
      <c r="G51" s="61">
        <v>9909</v>
      </c>
      <c r="H51" s="61"/>
      <c r="I51" s="61"/>
      <c r="J51" s="61"/>
      <c r="K51" s="61"/>
    </row>
    <row r="52" spans="1:11" x14ac:dyDescent="0.25">
      <c r="A52" s="63" t="s">
        <v>83</v>
      </c>
      <c r="B52" s="63"/>
      <c r="C52" s="61">
        <v>75.02</v>
      </c>
      <c r="D52" s="61"/>
      <c r="E52" s="60" t="s">
        <v>102</v>
      </c>
      <c r="F52" s="61"/>
      <c r="G52" s="61">
        <v>9902</v>
      </c>
      <c r="H52" s="61"/>
      <c r="I52" s="61"/>
      <c r="J52" s="61"/>
      <c r="K52" s="61"/>
    </row>
    <row r="53" spans="1:11" x14ac:dyDescent="0.25">
      <c r="A53" s="63" t="s">
        <v>83</v>
      </c>
      <c r="B53" s="63"/>
      <c r="C53" s="61">
        <v>101.25</v>
      </c>
      <c r="D53" s="61"/>
      <c r="E53" s="61"/>
      <c r="F53" s="61"/>
      <c r="G53" s="61"/>
      <c r="H53" s="61"/>
      <c r="I53" s="61"/>
      <c r="J53" s="61"/>
      <c r="K53" s="61"/>
    </row>
  </sheetData>
  <sheetProtection sheet="1" objects="1" scenarios="1"/>
  <mergeCells count="24">
    <mergeCell ref="A39:C39"/>
    <mergeCell ref="A1:K1"/>
    <mergeCell ref="A2:K2"/>
    <mergeCell ref="A4:C4"/>
    <mergeCell ref="C5:E5"/>
    <mergeCell ref="H5:J5"/>
    <mergeCell ref="A6:D6"/>
    <mergeCell ref="G6:K6"/>
    <mergeCell ref="A35:E35"/>
    <mergeCell ref="A36:C37"/>
    <mergeCell ref="D36:D37"/>
    <mergeCell ref="E36:E37"/>
    <mergeCell ref="A38:C38"/>
    <mergeCell ref="A40:C40"/>
    <mergeCell ref="A41:C41"/>
    <mergeCell ref="A42:C42"/>
    <mergeCell ref="A43:C43"/>
    <mergeCell ref="L43:M45"/>
    <mergeCell ref="A44:C44"/>
    <mergeCell ref="A52:B52"/>
    <mergeCell ref="A53:B53"/>
    <mergeCell ref="A47:K47"/>
    <mergeCell ref="A49:B49"/>
    <mergeCell ref="A51:B51"/>
  </mergeCells>
  <pageMargins left="0.7" right="0.7" top="0.75" bottom="0.75" header="0.3" footer="0.3"/>
  <pageSetup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8"/>
  <sheetViews>
    <sheetView workbookViewId="0">
      <selection activeCell="B6" sqref="B6"/>
    </sheetView>
  </sheetViews>
  <sheetFormatPr defaultRowHeight="13.2" x14ac:dyDescent="0.25"/>
  <cols>
    <col min="1" max="1" width="9" customWidth="1"/>
    <col min="2" max="2" width="8.88671875" customWidth="1"/>
    <col min="3" max="3" width="8.44140625" customWidth="1"/>
    <col min="4" max="4" width="10.5546875" customWidth="1"/>
    <col min="5" max="5" width="11.109375" customWidth="1"/>
    <col min="6" max="6" width="5.5546875" customWidth="1"/>
    <col min="7" max="7" width="9.109375" customWidth="1"/>
    <col min="8" max="8" width="12.33203125" customWidth="1"/>
    <col min="9" max="9" width="2.88671875" customWidth="1"/>
    <col min="10" max="10" width="9" customWidth="1"/>
    <col min="11" max="11" width="13.33203125" customWidth="1"/>
  </cols>
  <sheetData>
    <row r="1" spans="1:11" ht="21" x14ac:dyDescent="0.4">
      <c r="A1" s="88" t="s">
        <v>164</v>
      </c>
      <c r="B1" s="88"/>
      <c r="C1" s="88"/>
      <c r="D1" s="88"/>
      <c r="E1" s="88"/>
      <c r="F1" s="88"/>
      <c r="G1" s="88"/>
      <c r="H1" s="88"/>
      <c r="I1" s="88"/>
      <c r="J1" s="88"/>
      <c r="K1" s="88"/>
    </row>
    <row r="2" spans="1:11" ht="21" x14ac:dyDescent="0.4">
      <c r="A2" s="88" t="s">
        <v>184</v>
      </c>
      <c r="B2" s="88"/>
      <c r="C2" s="88"/>
      <c r="D2" s="88"/>
      <c r="E2" s="88"/>
      <c r="F2" s="88"/>
      <c r="G2" s="88"/>
      <c r="H2" s="88"/>
      <c r="I2" s="88"/>
      <c r="J2" s="88"/>
      <c r="K2" s="88"/>
    </row>
    <row r="3" spans="1:11" x14ac:dyDescent="0.25">
      <c r="A3" s="34" t="s">
        <v>167</v>
      </c>
      <c r="B3" s="34"/>
      <c r="C3" s="74" t="str">
        <f>IF('Project Info'!$B$3="","",'Project Info'!$B$3)</f>
        <v/>
      </c>
      <c r="D3" s="74"/>
      <c r="E3" s="74"/>
      <c r="F3" s="34"/>
      <c r="G3" s="34" t="s">
        <v>168</v>
      </c>
      <c r="H3" s="74" t="str">
        <f>IF('Project Info'!$B$4="","",'Project Info'!$B$4)</f>
        <v/>
      </c>
      <c r="I3" s="74"/>
      <c r="J3" s="74"/>
      <c r="K3" s="34"/>
    </row>
    <row r="4" spans="1:11" x14ac:dyDescent="0.25">
      <c r="A4" s="75" t="s">
        <v>169</v>
      </c>
      <c r="B4" s="76"/>
      <c r="C4" s="76"/>
      <c r="D4" s="76"/>
      <c r="E4" s="35"/>
      <c r="F4" s="36"/>
      <c r="G4" s="89" t="s">
        <v>170</v>
      </c>
      <c r="H4" s="89"/>
      <c r="I4" s="89"/>
      <c r="J4" s="89"/>
      <c r="K4" s="89"/>
    </row>
    <row r="5" spans="1:11" ht="39.6" x14ac:dyDescent="0.25">
      <c r="A5" s="37" t="s">
        <v>17</v>
      </c>
      <c r="B5" s="38" t="s">
        <v>32</v>
      </c>
      <c r="C5" s="17" t="s">
        <v>171</v>
      </c>
      <c r="D5" s="17" t="s">
        <v>33</v>
      </c>
      <c r="E5" s="16" t="s">
        <v>34</v>
      </c>
      <c r="G5" s="39" t="s">
        <v>172</v>
      </c>
      <c r="H5" s="40" t="s">
        <v>39</v>
      </c>
      <c r="I5" s="40"/>
      <c r="J5" s="40" t="s">
        <v>172</v>
      </c>
      <c r="K5" s="40" t="s">
        <v>39</v>
      </c>
    </row>
    <row r="6" spans="1:11" x14ac:dyDescent="0.25">
      <c r="A6" s="41">
        <v>1</v>
      </c>
      <c r="B6" s="45">
        <v>0</v>
      </c>
      <c r="C6" s="19">
        <v>0</v>
      </c>
      <c r="D6" s="42">
        <f>IF(B6&gt;0,VLOOKUP(100000*B6+C6,'Tract Data'!$A$2:$E$3145,4)*VLOOKUP(B6,'County Index'!$A$9:$AC$75,29),0)</f>
        <v>0</v>
      </c>
      <c r="E6" s="43">
        <f>IF(B6&gt;0,VLOOKUP(B6*100000+C6,'Tract Data'!$A$2:$E$3145,5),0)</f>
        <v>0</v>
      </c>
      <c r="G6" s="39">
        <v>1</v>
      </c>
      <c r="H6" s="44" t="s">
        <v>41</v>
      </c>
      <c r="I6" s="40"/>
      <c r="J6" s="39">
        <f>G38+2</f>
        <v>69</v>
      </c>
      <c r="K6" s="44" t="s">
        <v>74</v>
      </c>
    </row>
    <row r="7" spans="1:11" x14ac:dyDescent="0.25">
      <c r="A7" s="41">
        <v>2</v>
      </c>
      <c r="B7" s="45">
        <v>0</v>
      </c>
      <c r="C7" s="19">
        <v>0</v>
      </c>
      <c r="D7" s="42">
        <f>IF(B7&gt;0,VLOOKUP(100000*B7+C7,'Tract Data'!$A$2:$E$3145,4)*VLOOKUP(B7,'County Index'!$A$9:$AC$75,29),0)</f>
        <v>0</v>
      </c>
      <c r="E7" s="43">
        <f>IF(B7&gt;0,VLOOKUP(B7*100000+C7,'Tract Data'!$A$2:$E$3145,5),0)</f>
        <v>0</v>
      </c>
      <c r="G7" s="39">
        <f t="shared" ref="G7:G17" si="0">G6+2</f>
        <v>3</v>
      </c>
      <c r="H7" s="44" t="s">
        <v>42</v>
      </c>
      <c r="I7" s="40"/>
      <c r="J7" s="39">
        <f t="shared" ref="J7:J14" si="1">J6+2</f>
        <v>71</v>
      </c>
      <c r="K7" s="44" t="s">
        <v>75</v>
      </c>
    </row>
    <row r="8" spans="1:11" x14ac:dyDescent="0.25">
      <c r="A8" s="41">
        <v>3</v>
      </c>
      <c r="B8" s="45">
        <v>0</v>
      </c>
      <c r="C8" s="19">
        <v>0</v>
      </c>
      <c r="D8" s="42">
        <f>IF(B8&gt;0,VLOOKUP(100000*B8+C8,'Tract Data'!$A$2:$E$3145,4)*VLOOKUP(B8,'County Index'!$A$9:$AC$75,29),0)</f>
        <v>0</v>
      </c>
      <c r="E8" s="43">
        <f>IF(B8&gt;0,VLOOKUP(B8*100000+C8,'Tract Data'!$A$2:$E$3145,5),0)</f>
        <v>0</v>
      </c>
      <c r="G8" s="39">
        <f t="shared" si="0"/>
        <v>5</v>
      </c>
      <c r="H8" s="44" t="s">
        <v>43</v>
      </c>
      <c r="I8" s="40"/>
      <c r="J8" s="39">
        <f t="shared" si="1"/>
        <v>73</v>
      </c>
      <c r="K8" s="44" t="s">
        <v>76</v>
      </c>
    </row>
    <row r="9" spans="1:11" x14ac:dyDescent="0.25">
      <c r="A9" s="41">
        <v>4</v>
      </c>
      <c r="B9" s="45">
        <v>0</v>
      </c>
      <c r="C9" s="19">
        <v>0</v>
      </c>
      <c r="D9" s="42">
        <f>IF(B9&gt;0,VLOOKUP(100000*B9+C9,'Tract Data'!$A$2:$E$3145,4)*VLOOKUP(B9,'County Index'!$A$9:$AC$75,29),0)</f>
        <v>0</v>
      </c>
      <c r="E9" s="43">
        <f>IF(B9&gt;0,VLOOKUP(B9*100000+C9,'Tract Data'!$A$2:$E$3145,5),0)</f>
        <v>0</v>
      </c>
      <c r="G9" s="39">
        <f t="shared" si="0"/>
        <v>7</v>
      </c>
      <c r="H9" s="44" t="s">
        <v>44</v>
      </c>
      <c r="I9" s="40"/>
      <c r="J9" s="39">
        <f t="shared" si="1"/>
        <v>75</v>
      </c>
      <c r="K9" s="44" t="s">
        <v>77</v>
      </c>
    </row>
    <row r="10" spans="1:11" x14ac:dyDescent="0.25">
      <c r="A10" s="41">
        <v>5</v>
      </c>
      <c r="B10" s="45">
        <v>0</v>
      </c>
      <c r="C10" s="19">
        <v>0</v>
      </c>
      <c r="D10" s="42">
        <f>IF(B10&gt;0,VLOOKUP(100000*B10+C10,'Tract Data'!$A$2:$E$3145,4)*VLOOKUP(B10,'County Index'!$A$9:$AC$75,29),0)</f>
        <v>0</v>
      </c>
      <c r="E10" s="43">
        <f>IF(B10&gt;0,VLOOKUP(B10*100000+C10,'Tract Data'!$A$2:$E$3145,5),0)</f>
        <v>0</v>
      </c>
      <c r="G10" s="39">
        <f t="shared" si="0"/>
        <v>9</v>
      </c>
      <c r="H10" s="44" t="s">
        <v>45</v>
      </c>
      <c r="I10" s="40"/>
      <c r="J10" s="39">
        <f t="shared" si="1"/>
        <v>77</v>
      </c>
      <c r="K10" s="44" t="s">
        <v>78</v>
      </c>
    </row>
    <row r="11" spans="1:11" x14ac:dyDescent="0.25">
      <c r="A11" s="41">
        <v>6</v>
      </c>
      <c r="B11" s="45">
        <v>0</v>
      </c>
      <c r="C11" s="19">
        <v>0</v>
      </c>
      <c r="D11" s="42">
        <f>IF(B11&gt;0,VLOOKUP(100000*B11+C11,'Tract Data'!$A$2:$E$3145,4)*VLOOKUP(B11,'County Index'!$A$9:$AC$75,29),0)</f>
        <v>0</v>
      </c>
      <c r="E11" s="43">
        <f>IF(B11&gt;0,VLOOKUP(B11*100000+C11,'Tract Data'!$A$2:$E$3145,5),0)</f>
        <v>0</v>
      </c>
      <c r="G11" s="39">
        <f t="shared" si="0"/>
        <v>11</v>
      </c>
      <c r="H11" s="44" t="s">
        <v>46</v>
      </c>
      <c r="I11" s="40"/>
      <c r="J11" s="39">
        <f t="shared" si="1"/>
        <v>79</v>
      </c>
      <c r="K11" s="44" t="s">
        <v>79</v>
      </c>
    </row>
    <row r="12" spans="1:11" x14ac:dyDescent="0.25">
      <c r="A12" s="41">
        <v>7</v>
      </c>
      <c r="B12" s="45">
        <v>0</v>
      </c>
      <c r="C12" s="19">
        <v>0</v>
      </c>
      <c r="D12" s="42">
        <f>IF(B12&gt;0,VLOOKUP(100000*B12+C12,'Tract Data'!$A$2:$E$3145,4)*VLOOKUP(B12,'County Index'!$A$9:$AC$75,29),0)</f>
        <v>0</v>
      </c>
      <c r="E12" s="43">
        <f>IF(B12&gt;0,VLOOKUP(B12*100000+C12,'Tract Data'!$A$2:$E$3145,5),0)</f>
        <v>0</v>
      </c>
      <c r="G12" s="39">
        <f t="shared" si="0"/>
        <v>13</v>
      </c>
      <c r="H12" s="44" t="s">
        <v>47</v>
      </c>
      <c r="I12" s="40"/>
      <c r="J12" s="39">
        <f t="shared" si="1"/>
        <v>81</v>
      </c>
      <c r="K12" s="44" t="s">
        <v>80</v>
      </c>
    </row>
    <row r="13" spans="1:11" x14ac:dyDescent="0.25">
      <c r="A13" s="41">
        <v>8</v>
      </c>
      <c r="B13" s="45">
        <v>0</v>
      </c>
      <c r="C13" s="19">
        <v>0</v>
      </c>
      <c r="D13" s="42">
        <f>IF(B13&gt;0,VLOOKUP(100000*B13+C13,'Tract Data'!$A$2:$E$3145,4)*VLOOKUP(B13,'County Index'!$A$9:$AC$75,29),0)</f>
        <v>0</v>
      </c>
      <c r="E13" s="43">
        <f>IF(B13&gt;0,VLOOKUP(B13*100000+C13,'Tract Data'!$A$2:$E$3145,5),0)</f>
        <v>0</v>
      </c>
      <c r="G13" s="39">
        <f t="shared" si="0"/>
        <v>15</v>
      </c>
      <c r="H13" s="44" t="s">
        <v>48</v>
      </c>
      <c r="I13" s="40"/>
      <c r="J13" s="39">
        <f t="shared" si="1"/>
        <v>83</v>
      </c>
      <c r="K13" s="44" t="s">
        <v>81</v>
      </c>
    </row>
    <row r="14" spans="1:11" x14ac:dyDescent="0.25">
      <c r="A14" s="41">
        <v>9</v>
      </c>
      <c r="B14" s="45">
        <v>0</v>
      </c>
      <c r="C14" s="19">
        <v>0</v>
      </c>
      <c r="D14" s="42">
        <f>IF(B14&gt;0,VLOOKUP(100000*B14+C14,'Tract Data'!$A$2:$E$3145,4)*VLOOKUP(B14,'County Index'!$A$9:$AC$75,29),0)</f>
        <v>0</v>
      </c>
      <c r="E14" s="43">
        <f>IF(B14&gt;0,VLOOKUP(B14*100000+C14,'Tract Data'!$A$2:$E$3145,5),0)</f>
        <v>0</v>
      </c>
      <c r="G14" s="39">
        <f t="shared" si="0"/>
        <v>17</v>
      </c>
      <c r="H14" s="44" t="s">
        <v>49</v>
      </c>
      <c r="I14" s="40"/>
      <c r="J14" s="39">
        <f t="shared" si="1"/>
        <v>85</v>
      </c>
      <c r="K14" s="44" t="s">
        <v>82</v>
      </c>
    </row>
    <row r="15" spans="1:11" x14ac:dyDescent="0.25">
      <c r="A15" s="41">
        <v>10</v>
      </c>
      <c r="B15" s="45">
        <v>0</v>
      </c>
      <c r="C15" s="19">
        <v>0</v>
      </c>
      <c r="D15" s="42">
        <f>IF(B15&gt;0,VLOOKUP(100000*B15+C15,'Tract Data'!$A$2:$E$3145,4)*VLOOKUP(B15,'County Index'!$A$9:$AC$75,29),0)</f>
        <v>0</v>
      </c>
      <c r="E15" s="43">
        <f>IF(B15&gt;0,VLOOKUP(B15*100000+C15,'Tract Data'!$A$2:$E$3145,5),0)</f>
        <v>0</v>
      </c>
      <c r="G15" s="39">
        <f t="shared" si="0"/>
        <v>19</v>
      </c>
      <c r="H15" s="44" t="s">
        <v>50</v>
      </c>
      <c r="I15" s="40"/>
      <c r="J15" s="39">
        <v>86</v>
      </c>
      <c r="K15" s="44" t="s">
        <v>83</v>
      </c>
    </row>
    <row r="16" spans="1:11" x14ac:dyDescent="0.25">
      <c r="A16" s="41">
        <v>11</v>
      </c>
      <c r="B16" s="45">
        <v>0</v>
      </c>
      <c r="C16" s="19">
        <v>0</v>
      </c>
      <c r="D16" s="42">
        <f>IF(B16&gt;0,VLOOKUP(100000*B16+C16,'Tract Data'!$A$2:$E$3145,4)*VLOOKUP(B16,'County Index'!$A$9:$AC$75,29),0)</f>
        <v>0</v>
      </c>
      <c r="E16" s="43">
        <f>IF(B16&gt;0,VLOOKUP(B16*100000+C16,'Tract Data'!$A$2:$E$3145,5),0)</f>
        <v>0</v>
      </c>
      <c r="G16" s="39">
        <f t="shared" si="0"/>
        <v>21</v>
      </c>
      <c r="H16" s="44" t="s">
        <v>51</v>
      </c>
      <c r="I16" s="40"/>
      <c r="J16" s="39">
        <v>87</v>
      </c>
      <c r="K16" s="44" t="s">
        <v>84</v>
      </c>
    </row>
    <row r="17" spans="1:11" x14ac:dyDescent="0.25">
      <c r="A17" s="41">
        <v>12</v>
      </c>
      <c r="B17" s="45">
        <v>0</v>
      </c>
      <c r="C17" s="19">
        <v>0</v>
      </c>
      <c r="D17" s="42">
        <f>IF(B17&gt;0,VLOOKUP(100000*B17+C17,'Tract Data'!$A$2:$E$3145,4)*VLOOKUP(B17,'County Index'!$A$9:$AC$75,29),0)</f>
        <v>0</v>
      </c>
      <c r="E17" s="43">
        <f>IF(B17&gt;0,VLOOKUP(B17*100000+C17,'Tract Data'!$A$2:$E$3145,5),0)</f>
        <v>0</v>
      </c>
      <c r="G17" s="39">
        <f t="shared" si="0"/>
        <v>23</v>
      </c>
      <c r="H17" s="44" t="s">
        <v>52</v>
      </c>
      <c r="I17" s="40"/>
      <c r="J17" s="39">
        <f t="shared" ref="J17:J39" si="2">J16+2</f>
        <v>89</v>
      </c>
      <c r="K17" s="44" t="s">
        <v>85</v>
      </c>
    </row>
    <row r="18" spans="1:11" x14ac:dyDescent="0.25">
      <c r="A18" s="41">
        <v>13</v>
      </c>
      <c r="B18" s="45">
        <v>0</v>
      </c>
      <c r="C18" s="19">
        <v>0</v>
      </c>
      <c r="D18" s="42">
        <f>IF(B18&gt;0,VLOOKUP(100000*B18+C18,'Tract Data'!$A$2:$E$3145,4)*VLOOKUP(B18,'County Index'!$A$9:$AC$75,29),0)</f>
        <v>0</v>
      </c>
      <c r="E18" s="43">
        <f>IF(B18&gt;0,VLOOKUP(B18*100000+C18,'Tract Data'!$A$2:$E$3145,5),0)</f>
        <v>0</v>
      </c>
      <c r="G18" s="39">
        <v>27</v>
      </c>
      <c r="H18" s="44" t="s">
        <v>53</v>
      </c>
      <c r="I18" s="40"/>
      <c r="J18" s="39">
        <f t="shared" si="2"/>
        <v>91</v>
      </c>
      <c r="K18" s="44" t="s">
        <v>86</v>
      </c>
    </row>
    <row r="19" spans="1:11" x14ac:dyDescent="0.25">
      <c r="A19" s="41">
        <v>14</v>
      </c>
      <c r="B19" s="45">
        <v>0</v>
      </c>
      <c r="C19" s="19">
        <v>0</v>
      </c>
      <c r="D19" s="42">
        <f>IF(B19&gt;0,VLOOKUP(100000*B19+C19,'Tract Data'!$A$2:$E$3145,4)*VLOOKUP(B19,'County Index'!$A$9:$AC$75,29),0)</f>
        <v>0</v>
      </c>
      <c r="E19" s="43">
        <f>IF(B19&gt;0,VLOOKUP(B19*100000+C19,'Tract Data'!$A$2:$E$3145,5),0)</f>
        <v>0</v>
      </c>
      <c r="G19" s="39">
        <f t="shared" ref="G19:G38" si="3">G18+2</f>
        <v>29</v>
      </c>
      <c r="H19" s="44" t="s">
        <v>54</v>
      </c>
      <c r="I19" s="40"/>
      <c r="J19" s="39">
        <f t="shared" si="2"/>
        <v>93</v>
      </c>
      <c r="K19" s="44" t="s">
        <v>87</v>
      </c>
    </row>
    <row r="20" spans="1:11" x14ac:dyDescent="0.25">
      <c r="A20" s="41">
        <v>15</v>
      </c>
      <c r="B20" s="45">
        <v>0</v>
      </c>
      <c r="C20" s="19">
        <v>0</v>
      </c>
      <c r="D20" s="42">
        <f>IF(B20&gt;0,VLOOKUP(100000*B20+C20,'Tract Data'!$A$2:$E$3145,4)*VLOOKUP(B20,'County Index'!$A$9:$AC$75,29),0)</f>
        <v>0</v>
      </c>
      <c r="E20" s="43">
        <f>IF(B20&gt;0,VLOOKUP(B20*100000+C20,'Tract Data'!$A$2:$E$3145,5),0)</f>
        <v>0</v>
      </c>
      <c r="G20" s="39">
        <f t="shared" si="3"/>
        <v>31</v>
      </c>
      <c r="H20" s="44" t="s">
        <v>55</v>
      </c>
      <c r="I20" s="40"/>
      <c r="J20" s="39">
        <f t="shared" si="2"/>
        <v>95</v>
      </c>
      <c r="K20" s="44" t="s">
        <v>88</v>
      </c>
    </row>
    <row r="21" spans="1:11" x14ac:dyDescent="0.25">
      <c r="A21" s="41">
        <v>16</v>
      </c>
      <c r="B21" s="45">
        <v>0</v>
      </c>
      <c r="C21" s="19">
        <v>0</v>
      </c>
      <c r="D21" s="42">
        <f>IF(B21&gt;0,VLOOKUP(100000*B21+C21,'Tract Data'!$A$2:$E$3145,4)*VLOOKUP(B21,'County Index'!$A$9:$AC$75,29),0)</f>
        <v>0</v>
      </c>
      <c r="E21" s="43">
        <f>IF(B21&gt;0,VLOOKUP(B21*100000+C21,'Tract Data'!$A$2:$E$3145,5),0)</f>
        <v>0</v>
      </c>
      <c r="G21" s="39">
        <f t="shared" si="3"/>
        <v>33</v>
      </c>
      <c r="H21" s="44" t="s">
        <v>56</v>
      </c>
      <c r="I21" s="40"/>
      <c r="J21" s="39">
        <f t="shared" si="2"/>
        <v>97</v>
      </c>
      <c r="K21" s="44" t="s">
        <v>89</v>
      </c>
    </row>
    <row r="22" spans="1:11" x14ac:dyDescent="0.25">
      <c r="A22" s="41">
        <v>17</v>
      </c>
      <c r="B22" s="45">
        <v>0</v>
      </c>
      <c r="C22" s="19">
        <v>0</v>
      </c>
      <c r="D22" s="42">
        <f>IF(B22&gt;0,VLOOKUP(100000*B22+C22,'Tract Data'!$A$2:$E$3145,4)*VLOOKUP(B22,'County Index'!$A$9:$AC$75,29),0)</f>
        <v>0</v>
      </c>
      <c r="E22" s="43">
        <f>IF(B22&gt;0,VLOOKUP(B22*100000+C22,'Tract Data'!$A$2:$E$3145,5),0)</f>
        <v>0</v>
      </c>
      <c r="G22" s="39">
        <f t="shared" si="3"/>
        <v>35</v>
      </c>
      <c r="H22" s="44" t="s">
        <v>57</v>
      </c>
      <c r="I22" s="40"/>
      <c r="J22" s="39">
        <f t="shared" si="2"/>
        <v>99</v>
      </c>
      <c r="K22" s="44" t="s">
        <v>90</v>
      </c>
    </row>
    <row r="23" spans="1:11" x14ac:dyDescent="0.25">
      <c r="A23" s="41">
        <v>18</v>
      </c>
      <c r="B23" s="45">
        <v>0</v>
      </c>
      <c r="C23" s="19">
        <v>0</v>
      </c>
      <c r="D23" s="42">
        <f>IF(B23&gt;0,VLOOKUP(100000*B23+C23,'Tract Data'!$A$2:$E$3145,4)*VLOOKUP(B23,'County Index'!$A$9:$AC$75,29),0)</f>
        <v>0</v>
      </c>
      <c r="E23" s="43">
        <f>IF(B23&gt;0,VLOOKUP(B23*100000+C23,'Tract Data'!$A$2:$E$3145,5),0)</f>
        <v>0</v>
      </c>
      <c r="G23" s="39">
        <f t="shared" si="3"/>
        <v>37</v>
      </c>
      <c r="H23" s="44" t="s">
        <v>58</v>
      </c>
      <c r="I23" s="40"/>
      <c r="J23" s="39">
        <f t="shared" si="2"/>
        <v>101</v>
      </c>
      <c r="K23" s="44" t="s">
        <v>91</v>
      </c>
    </row>
    <row r="24" spans="1:11" x14ac:dyDescent="0.25">
      <c r="A24" s="41">
        <v>19</v>
      </c>
      <c r="B24" s="45">
        <v>0</v>
      </c>
      <c r="C24" s="19">
        <v>0</v>
      </c>
      <c r="D24" s="42">
        <f>IF(B24&gt;0,VLOOKUP(100000*B24+C24,'Tract Data'!$A$2:$E$3145,4)*VLOOKUP(B24,'County Index'!$A$9:$AC$75,29),0)</f>
        <v>0</v>
      </c>
      <c r="E24" s="43">
        <f>IF(B24&gt;0,VLOOKUP(B24*100000+C24,'Tract Data'!$A$2:$E$3145,5),0)</f>
        <v>0</v>
      </c>
      <c r="G24" s="39">
        <f t="shared" si="3"/>
        <v>39</v>
      </c>
      <c r="H24" s="44" t="s">
        <v>59</v>
      </c>
      <c r="I24" s="40"/>
      <c r="J24" s="39">
        <f t="shared" si="2"/>
        <v>103</v>
      </c>
      <c r="K24" s="44" t="s">
        <v>92</v>
      </c>
    </row>
    <row r="25" spans="1:11" x14ac:dyDescent="0.25">
      <c r="A25" s="41">
        <v>20</v>
      </c>
      <c r="B25" s="45">
        <v>0</v>
      </c>
      <c r="C25" s="19">
        <v>0</v>
      </c>
      <c r="D25" s="42">
        <f>IF(B25&gt;0,VLOOKUP(100000*B25+C25,'Tract Data'!$A$2:$E$3145,4)*VLOOKUP(B25,'County Index'!$A$9:$AC$75,29),0)</f>
        <v>0</v>
      </c>
      <c r="E25" s="43">
        <f>IF(B25&gt;0,VLOOKUP(B25*100000+C25,'Tract Data'!$A$2:$E$3145,5),0)</f>
        <v>0</v>
      </c>
      <c r="G25" s="39">
        <f t="shared" si="3"/>
        <v>41</v>
      </c>
      <c r="H25" s="44" t="s">
        <v>60</v>
      </c>
      <c r="I25" s="40"/>
      <c r="J25" s="39">
        <f t="shared" si="2"/>
        <v>105</v>
      </c>
      <c r="K25" s="44" t="s">
        <v>93</v>
      </c>
    </row>
    <row r="26" spans="1:11" x14ac:dyDescent="0.25">
      <c r="A26" s="41">
        <v>21</v>
      </c>
      <c r="B26" s="45">
        <v>0</v>
      </c>
      <c r="C26" s="19">
        <v>0</v>
      </c>
      <c r="D26" s="42">
        <f>IF(B26&gt;0,VLOOKUP(100000*B26+C26,'Tract Data'!$A$2:$E$3145,4)*VLOOKUP(B26,'County Index'!$A$9:$AC$75,29),0)</f>
        <v>0</v>
      </c>
      <c r="E26" s="43">
        <f>IF(B26&gt;0,VLOOKUP(B26*100000+C26,'Tract Data'!$A$2:$E$3145,5),0)</f>
        <v>0</v>
      </c>
      <c r="G26" s="39">
        <f t="shared" si="3"/>
        <v>43</v>
      </c>
      <c r="H26" s="44" t="s">
        <v>61</v>
      </c>
      <c r="I26" s="40"/>
      <c r="J26" s="39">
        <f t="shared" si="2"/>
        <v>107</v>
      </c>
      <c r="K26" s="44" t="s">
        <v>94</v>
      </c>
    </row>
    <row r="27" spans="1:11" x14ac:dyDescent="0.25">
      <c r="A27" s="41">
        <v>22</v>
      </c>
      <c r="B27" s="45">
        <v>0</v>
      </c>
      <c r="C27" s="19">
        <v>0</v>
      </c>
      <c r="D27" s="42">
        <f>IF(B27&gt;0,VLOOKUP(100000*B27+C27,'Tract Data'!$A$2:$E$3145,4)*VLOOKUP(B27,'County Index'!$A$9:$AC$75,29),0)</f>
        <v>0</v>
      </c>
      <c r="E27" s="43">
        <f>IF(B27&gt;0,VLOOKUP(B27*100000+C27,'Tract Data'!$A$2:$E$3145,5),0)</f>
        <v>0</v>
      </c>
      <c r="G27" s="39">
        <f t="shared" si="3"/>
        <v>45</v>
      </c>
      <c r="H27" s="44" t="s">
        <v>62</v>
      </c>
      <c r="I27" s="40"/>
      <c r="J27" s="39">
        <f t="shared" si="2"/>
        <v>109</v>
      </c>
      <c r="K27" s="44" t="s">
        <v>95</v>
      </c>
    </row>
    <row r="28" spans="1:11" x14ac:dyDescent="0.25">
      <c r="A28" s="41">
        <v>23</v>
      </c>
      <c r="B28" s="45">
        <v>0</v>
      </c>
      <c r="C28" s="19">
        <v>0</v>
      </c>
      <c r="D28" s="42">
        <f>IF(B28&gt;0,VLOOKUP(100000*B28+C28,'Tract Data'!$A$2:$E$3145,4)*VLOOKUP(B28,'County Index'!$A$9:$AC$75,29),0)</f>
        <v>0</v>
      </c>
      <c r="E28" s="43">
        <f>IF(B28&gt;0,VLOOKUP(B28*100000+C28,'Tract Data'!$A$2:$E$3145,5),0)</f>
        <v>0</v>
      </c>
      <c r="G28" s="39">
        <f t="shared" si="3"/>
        <v>47</v>
      </c>
      <c r="H28" s="44" t="s">
        <v>63</v>
      </c>
      <c r="I28" s="40"/>
      <c r="J28" s="39">
        <f t="shared" si="2"/>
        <v>111</v>
      </c>
      <c r="K28" s="44" t="s">
        <v>96</v>
      </c>
    </row>
    <row r="29" spans="1:11" x14ac:dyDescent="0.25">
      <c r="A29" s="41">
        <v>24</v>
      </c>
      <c r="B29" s="45">
        <v>0</v>
      </c>
      <c r="C29" s="19">
        <v>0</v>
      </c>
      <c r="D29" s="42">
        <f>IF(B29&gt;0,VLOOKUP(100000*B29+C29,'Tract Data'!$A$2:$E$3145,4)*VLOOKUP(B29,'County Index'!$A$9:$AC$75,29),0)</f>
        <v>0</v>
      </c>
      <c r="E29" s="43">
        <f>IF(B29&gt;0,VLOOKUP(B29*100000+C29,'Tract Data'!$A$2:$E$3145,5),0)</f>
        <v>0</v>
      </c>
      <c r="G29" s="39">
        <f t="shared" si="3"/>
        <v>49</v>
      </c>
      <c r="H29" s="44" t="s">
        <v>64</v>
      </c>
      <c r="I29" s="40"/>
      <c r="J29" s="39">
        <f t="shared" si="2"/>
        <v>113</v>
      </c>
      <c r="K29" s="44" t="s">
        <v>97</v>
      </c>
    </row>
    <row r="30" spans="1:11" x14ac:dyDescent="0.25">
      <c r="A30" s="41">
        <v>25</v>
      </c>
      <c r="B30" s="45">
        <v>0</v>
      </c>
      <c r="C30" s="19">
        <v>0</v>
      </c>
      <c r="D30" s="42">
        <f>IF(B30&gt;0,VLOOKUP(100000*B30+C30,'Tract Data'!$A$2:$E$3145,4)*VLOOKUP(B30,'County Index'!$A$9:$AC$75,29),0)</f>
        <v>0</v>
      </c>
      <c r="E30" s="43">
        <f>IF(B30&gt;0,VLOOKUP(B30*100000+C30,'Tract Data'!$A$2:$E$3145,5),0)</f>
        <v>0</v>
      </c>
      <c r="G30" s="39">
        <f t="shared" si="3"/>
        <v>51</v>
      </c>
      <c r="H30" s="44" t="s">
        <v>65</v>
      </c>
      <c r="I30" s="40"/>
      <c r="J30" s="39">
        <f t="shared" si="2"/>
        <v>115</v>
      </c>
      <c r="K30" s="44" t="s">
        <v>98</v>
      </c>
    </row>
    <row r="31" spans="1:11" x14ac:dyDescent="0.25">
      <c r="A31" s="16" t="s">
        <v>15</v>
      </c>
      <c r="B31" s="18"/>
      <c r="C31" s="18"/>
      <c r="D31" s="58">
        <f>IF(SUM(D6:D30)=0,0,SUM(D6*E6+D7*E7+D8*E8+D9*E9+D10*E10+D11*E11+D12*E12+D13*E13+D14*E14+D15*E15+D16*E16+D17*E17+D18*E18+D19*E19+D20*E20+D21*E21+D22*E22+D23*E23+D24*E24+D25*E25+D26*E26+D27*E27+D28*E28+D29*E29+D30*E30)/SUM(E6:E30))</f>
        <v>0</v>
      </c>
      <c r="E31" s="59">
        <f>SUM(E6:E30)</f>
        <v>0</v>
      </c>
      <c r="G31" s="39">
        <f t="shared" si="3"/>
        <v>53</v>
      </c>
      <c r="H31" s="44" t="s">
        <v>66</v>
      </c>
      <c r="I31" s="40"/>
      <c r="J31" s="39">
        <f t="shared" si="2"/>
        <v>117</v>
      </c>
      <c r="K31" s="44" t="s">
        <v>99</v>
      </c>
    </row>
    <row r="32" spans="1:11" x14ac:dyDescent="0.25">
      <c r="G32" s="39">
        <f t="shared" si="3"/>
        <v>55</v>
      </c>
      <c r="H32" s="44" t="s">
        <v>67</v>
      </c>
      <c r="I32" s="40"/>
      <c r="J32" s="39">
        <f t="shared" si="2"/>
        <v>119</v>
      </c>
      <c r="K32" s="44" t="s">
        <v>100</v>
      </c>
    </row>
    <row r="33" spans="1:11" x14ac:dyDescent="0.25">
      <c r="G33" s="39">
        <f t="shared" si="3"/>
        <v>57</v>
      </c>
      <c r="H33" s="44" t="s">
        <v>68</v>
      </c>
      <c r="I33" s="40"/>
      <c r="J33" s="39">
        <f t="shared" si="2"/>
        <v>121</v>
      </c>
      <c r="K33" s="44" t="s">
        <v>101</v>
      </c>
    </row>
    <row r="34" spans="1:11" x14ac:dyDescent="0.25">
      <c r="G34" s="39">
        <f t="shared" si="3"/>
        <v>59</v>
      </c>
      <c r="H34" s="44" t="s">
        <v>69</v>
      </c>
      <c r="I34" s="40"/>
      <c r="J34" s="39">
        <f t="shared" si="2"/>
        <v>123</v>
      </c>
      <c r="K34" s="44" t="s">
        <v>102</v>
      </c>
    </row>
    <row r="35" spans="1:11" x14ac:dyDescent="0.25">
      <c r="G35" s="39">
        <f t="shared" si="3"/>
        <v>61</v>
      </c>
      <c r="H35" s="44" t="s">
        <v>70</v>
      </c>
      <c r="I35" s="40"/>
      <c r="J35" s="39">
        <f t="shared" si="2"/>
        <v>125</v>
      </c>
      <c r="K35" s="44" t="s">
        <v>103</v>
      </c>
    </row>
    <row r="36" spans="1:11" x14ac:dyDescent="0.25">
      <c r="G36" s="39">
        <f t="shared" si="3"/>
        <v>63</v>
      </c>
      <c r="H36" s="44" t="s">
        <v>71</v>
      </c>
      <c r="I36" s="40"/>
      <c r="J36" s="39">
        <f t="shared" si="2"/>
        <v>127</v>
      </c>
      <c r="K36" s="44" t="s">
        <v>104</v>
      </c>
    </row>
    <row r="37" spans="1:11" x14ac:dyDescent="0.25">
      <c r="G37" s="39">
        <f t="shared" si="3"/>
        <v>65</v>
      </c>
      <c r="H37" s="44" t="s">
        <v>72</v>
      </c>
      <c r="I37" s="40"/>
      <c r="J37" s="39">
        <f t="shared" si="2"/>
        <v>129</v>
      </c>
      <c r="K37" s="44" t="s">
        <v>105</v>
      </c>
    </row>
    <row r="38" spans="1:11" x14ac:dyDescent="0.25">
      <c r="G38" s="39">
        <f t="shared" si="3"/>
        <v>67</v>
      </c>
      <c r="H38" s="44" t="s">
        <v>73</v>
      </c>
      <c r="I38" s="40"/>
      <c r="J38" s="39">
        <f t="shared" si="2"/>
        <v>131</v>
      </c>
      <c r="K38" s="44" t="s">
        <v>106</v>
      </c>
    </row>
    <row r="39" spans="1:11" x14ac:dyDescent="0.25">
      <c r="G39" s="40"/>
      <c r="H39" s="40"/>
      <c r="I39" s="40"/>
      <c r="J39" s="39">
        <f t="shared" si="2"/>
        <v>133</v>
      </c>
      <c r="K39" s="44" t="s">
        <v>107</v>
      </c>
    </row>
    <row r="42" spans="1:11" ht="12.75" customHeight="1" x14ac:dyDescent="0.25">
      <c r="A42" s="64" t="s">
        <v>185</v>
      </c>
      <c r="B42" s="64"/>
      <c r="C42" s="64"/>
      <c r="D42" s="64"/>
      <c r="E42" s="64"/>
      <c r="F42" s="64"/>
      <c r="G42" s="64"/>
      <c r="H42" s="64"/>
      <c r="I42" s="64"/>
      <c r="J42" s="64"/>
      <c r="K42" s="64"/>
    </row>
    <row r="43" spans="1:11" x14ac:dyDescent="0.25">
      <c r="A43" s="60" t="s">
        <v>66</v>
      </c>
      <c r="B43" s="61"/>
      <c r="C43" s="61">
        <v>9401</v>
      </c>
      <c r="D43" s="61"/>
      <c r="E43" s="60" t="s">
        <v>84</v>
      </c>
      <c r="F43" s="61"/>
      <c r="G43" s="61">
        <v>9701</v>
      </c>
      <c r="H43" s="61"/>
      <c r="I43" s="61"/>
      <c r="J43" s="61"/>
      <c r="K43" s="61"/>
    </row>
    <row r="44" spans="1:11" ht="12.75" customHeight="1" x14ac:dyDescent="0.25">
      <c r="A44" s="63" t="s">
        <v>68</v>
      </c>
      <c r="B44" s="63"/>
      <c r="C44" s="61">
        <v>109</v>
      </c>
      <c r="D44" s="61"/>
      <c r="E44" s="60" t="s">
        <v>90</v>
      </c>
      <c r="F44" s="61"/>
      <c r="G44" s="61">
        <v>71</v>
      </c>
      <c r="H44" s="61"/>
      <c r="I44" s="61"/>
      <c r="J44" s="61"/>
      <c r="K44" s="61"/>
    </row>
    <row r="45" spans="1:11" ht="25.5" customHeight="1" x14ac:dyDescent="0.25">
      <c r="A45" s="60" t="s">
        <v>76</v>
      </c>
      <c r="B45" s="61"/>
      <c r="C45" s="61">
        <v>13</v>
      </c>
      <c r="D45" s="61"/>
      <c r="E45" s="60" t="s">
        <v>90</v>
      </c>
      <c r="F45" s="61"/>
      <c r="G45" s="61">
        <v>81.02</v>
      </c>
      <c r="H45" s="61"/>
      <c r="I45" s="61"/>
      <c r="J45" s="61"/>
      <c r="K45" s="61"/>
    </row>
    <row r="46" spans="1:11" ht="12.75" customHeight="1" x14ac:dyDescent="0.25">
      <c r="A46" s="63" t="s">
        <v>83</v>
      </c>
      <c r="B46" s="63"/>
      <c r="C46" s="61">
        <v>0</v>
      </c>
      <c r="D46" s="61"/>
      <c r="E46" s="60" t="s">
        <v>100</v>
      </c>
      <c r="F46" s="61"/>
      <c r="G46" s="61">
        <v>9909</v>
      </c>
      <c r="H46" s="61"/>
      <c r="I46" s="61"/>
      <c r="J46" s="61"/>
      <c r="K46" s="61"/>
    </row>
    <row r="47" spans="1:11" ht="12.75" customHeight="1" x14ac:dyDescent="0.25">
      <c r="A47" s="63" t="s">
        <v>83</v>
      </c>
      <c r="B47" s="63"/>
      <c r="C47" s="61">
        <v>75.02</v>
      </c>
      <c r="D47" s="61"/>
      <c r="E47" s="60" t="s">
        <v>102</v>
      </c>
      <c r="F47" s="61"/>
      <c r="G47" s="61">
        <v>9902</v>
      </c>
      <c r="H47" s="61"/>
      <c r="I47" s="61"/>
      <c r="J47" s="61"/>
      <c r="K47" s="61"/>
    </row>
    <row r="48" spans="1:11" ht="12.75" customHeight="1" x14ac:dyDescent="0.25">
      <c r="A48" s="63" t="s">
        <v>83</v>
      </c>
      <c r="B48" s="63"/>
      <c r="C48" s="61">
        <v>101.25</v>
      </c>
      <c r="D48" s="61"/>
      <c r="E48" s="61"/>
      <c r="F48" s="61"/>
      <c r="G48" s="61"/>
      <c r="H48" s="61"/>
      <c r="I48" s="61"/>
      <c r="J48" s="61"/>
      <c r="K48" s="61"/>
    </row>
  </sheetData>
  <sheetProtection sheet="1" objects="1" scenarios="1"/>
  <mergeCells count="11">
    <mergeCell ref="A1:K1"/>
    <mergeCell ref="A2:K2"/>
    <mergeCell ref="C3:E3"/>
    <mergeCell ref="H3:J3"/>
    <mergeCell ref="A4:D4"/>
    <mergeCell ref="G4:K4"/>
    <mergeCell ref="A42:K42"/>
    <mergeCell ref="A44:B44"/>
    <mergeCell ref="A46:B46"/>
    <mergeCell ref="A47:B47"/>
    <mergeCell ref="A48:B4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8"/>
  <sheetViews>
    <sheetView workbookViewId="0">
      <selection activeCell="B6" sqref="B6"/>
    </sheetView>
  </sheetViews>
  <sheetFormatPr defaultRowHeight="13.2" x14ac:dyDescent="0.25"/>
  <cols>
    <col min="1" max="1" width="9" customWidth="1"/>
    <col min="2" max="2" width="8.88671875" customWidth="1"/>
    <col min="3" max="3" width="8.44140625" customWidth="1"/>
    <col min="4" max="4" width="10.5546875" customWidth="1"/>
    <col min="5" max="5" width="11.109375" customWidth="1"/>
    <col min="6" max="6" width="5.5546875" customWidth="1"/>
    <col min="7" max="7" width="9.109375" customWidth="1"/>
    <col min="8" max="8" width="12.33203125" customWidth="1"/>
    <col min="9" max="9" width="2.88671875" customWidth="1"/>
    <col min="10" max="10" width="9" customWidth="1"/>
    <col min="11" max="11" width="13.33203125" customWidth="1"/>
  </cols>
  <sheetData>
    <row r="1" spans="1:11" ht="21" x14ac:dyDescent="0.4">
      <c r="A1" s="88" t="s">
        <v>164</v>
      </c>
      <c r="B1" s="88"/>
      <c r="C1" s="88"/>
      <c r="D1" s="88"/>
      <c r="E1" s="88"/>
      <c r="F1" s="88"/>
      <c r="G1" s="88"/>
      <c r="H1" s="88"/>
      <c r="I1" s="88"/>
      <c r="J1" s="88"/>
      <c r="K1" s="88"/>
    </row>
    <row r="2" spans="1:11" ht="21" x14ac:dyDescent="0.4">
      <c r="A2" s="88" t="s">
        <v>186</v>
      </c>
      <c r="B2" s="88"/>
      <c r="C2" s="88"/>
      <c r="D2" s="88"/>
      <c r="E2" s="88"/>
      <c r="F2" s="88"/>
      <c r="G2" s="88"/>
      <c r="H2" s="88"/>
      <c r="I2" s="88"/>
      <c r="J2" s="88"/>
      <c r="K2" s="88"/>
    </row>
    <row r="3" spans="1:11" x14ac:dyDescent="0.25">
      <c r="A3" s="34" t="s">
        <v>167</v>
      </c>
      <c r="B3" s="34"/>
      <c r="C3" s="74" t="str">
        <f>IF('Project Info'!$B$3="","",'Project Info'!$B$3)</f>
        <v/>
      </c>
      <c r="D3" s="74"/>
      <c r="E3" s="74"/>
      <c r="F3" s="34"/>
      <c r="G3" s="34" t="s">
        <v>168</v>
      </c>
      <c r="H3" s="74" t="str">
        <f>IF('Project Info'!$B$4="","",'Project Info'!$B$4)</f>
        <v/>
      </c>
      <c r="I3" s="74"/>
      <c r="J3" s="74"/>
      <c r="K3" s="34"/>
    </row>
    <row r="4" spans="1:11" x14ac:dyDescent="0.25">
      <c r="A4" s="75" t="s">
        <v>169</v>
      </c>
      <c r="B4" s="76"/>
      <c r="C4" s="76"/>
      <c r="D4" s="76"/>
      <c r="E4" s="35"/>
      <c r="F4" s="36"/>
      <c r="G4" s="89" t="s">
        <v>170</v>
      </c>
      <c r="H4" s="89"/>
      <c r="I4" s="89"/>
      <c r="J4" s="89"/>
      <c r="K4" s="89"/>
    </row>
    <row r="5" spans="1:11" ht="39.6" x14ac:dyDescent="0.25">
      <c r="A5" s="37" t="s">
        <v>17</v>
      </c>
      <c r="B5" s="38" t="s">
        <v>32</v>
      </c>
      <c r="C5" s="17" t="s">
        <v>171</v>
      </c>
      <c r="D5" s="17" t="s">
        <v>33</v>
      </c>
      <c r="E5" s="16" t="s">
        <v>34</v>
      </c>
      <c r="G5" s="39" t="s">
        <v>172</v>
      </c>
      <c r="H5" s="40" t="s">
        <v>39</v>
      </c>
      <c r="I5" s="40"/>
      <c r="J5" s="40" t="s">
        <v>172</v>
      </c>
      <c r="K5" s="40" t="s">
        <v>39</v>
      </c>
    </row>
    <row r="6" spans="1:11" x14ac:dyDescent="0.25">
      <c r="A6" s="41">
        <v>1</v>
      </c>
      <c r="B6" s="45">
        <v>0</v>
      </c>
      <c r="C6" s="19">
        <v>0</v>
      </c>
      <c r="D6" s="42">
        <f>IF(B6&gt;0,VLOOKUP(100000*B6+C6,'Tract Data'!$A$2:$E$3145,4)*VLOOKUP(B6,'County Index'!$A$9:$AC$75,29),0)</f>
        <v>0</v>
      </c>
      <c r="E6" s="43">
        <f>IF(B6&gt;0,VLOOKUP(B6*100000+C6,'Tract Data'!$A$2:$E$3145,5),0)</f>
        <v>0</v>
      </c>
      <c r="G6" s="39">
        <v>1</v>
      </c>
      <c r="H6" s="44" t="s">
        <v>41</v>
      </c>
      <c r="I6" s="40"/>
      <c r="J6" s="39">
        <f>G38+2</f>
        <v>69</v>
      </c>
      <c r="K6" s="44" t="s">
        <v>74</v>
      </c>
    </row>
    <row r="7" spans="1:11" x14ac:dyDescent="0.25">
      <c r="A7" s="41">
        <v>2</v>
      </c>
      <c r="B7" s="45">
        <v>0</v>
      </c>
      <c r="C7" s="19">
        <v>0</v>
      </c>
      <c r="D7" s="42">
        <f>IF(B7&gt;0,VLOOKUP(100000*B7+C7,'Tract Data'!$A$2:$E$3145,4)*VLOOKUP(B7,'County Index'!$A$9:$AC$75,29),0)</f>
        <v>0</v>
      </c>
      <c r="E7" s="43">
        <f>IF(B7&gt;0,VLOOKUP(B7*100000+C7,'Tract Data'!$A$2:$E$3145,5),0)</f>
        <v>0</v>
      </c>
      <c r="G7" s="39">
        <f t="shared" ref="G7:G17" si="0">G6+2</f>
        <v>3</v>
      </c>
      <c r="H7" s="44" t="s">
        <v>42</v>
      </c>
      <c r="I7" s="40"/>
      <c r="J7" s="39">
        <f t="shared" ref="J7:J14" si="1">J6+2</f>
        <v>71</v>
      </c>
      <c r="K7" s="44" t="s">
        <v>75</v>
      </c>
    </row>
    <row r="8" spans="1:11" x14ac:dyDescent="0.25">
      <c r="A8" s="41">
        <v>3</v>
      </c>
      <c r="B8" s="45">
        <v>0</v>
      </c>
      <c r="C8" s="19">
        <v>0</v>
      </c>
      <c r="D8" s="42">
        <f>IF(B8&gt;0,VLOOKUP(100000*B8+C8,'Tract Data'!$A$2:$E$3145,4)*VLOOKUP(B8,'County Index'!$A$9:$AC$75,29),0)</f>
        <v>0</v>
      </c>
      <c r="E8" s="43">
        <f>IF(B8&gt;0,VLOOKUP(B8*100000+C8,'Tract Data'!$A$2:$E$3145,5),0)</f>
        <v>0</v>
      </c>
      <c r="G8" s="39">
        <f t="shared" si="0"/>
        <v>5</v>
      </c>
      <c r="H8" s="44" t="s">
        <v>43</v>
      </c>
      <c r="I8" s="40"/>
      <c r="J8" s="39">
        <f t="shared" si="1"/>
        <v>73</v>
      </c>
      <c r="K8" s="44" t="s">
        <v>76</v>
      </c>
    </row>
    <row r="9" spans="1:11" x14ac:dyDescent="0.25">
      <c r="A9" s="41">
        <v>4</v>
      </c>
      <c r="B9" s="45">
        <v>0</v>
      </c>
      <c r="C9" s="19">
        <v>0</v>
      </c>
      <c r="D9" s="42">
        <f>IF(B9&gt;0,VLOOKUP(100000*B9+C9,'Tract Data'!$A$2:$E$3145,4)*VLOOKUP(B9,'County Index'!$A$9:$AC$75,29),0)</f>
        <v>0</v>
      </c>
      <c r="E9" s="43">
        <f>IF(B9&gt;0,VLOOKUP(B9*100000+C9,'Tract Data'!$A$2:$E$3145,5),0)</f>
        <v>0</v>
      </c>
      <c r="G9" s="39">
        <f t="shared" si="0"/>
        <v>7</v>
      </c>
      <c r="H9" s="44" t="s">
        <v>44</v>
      </c>
      <c r="I9" s="40"/>
      <c r="J9" s="39">
        <f t="shared" si="1"/>
        <v>75</v>
      </c>
      <c r="K9" s="44" t="s">
        <v>77</v>
      </c>
    </row>
    <row r="10" spans="1:11" x14ac:dyDescent="0.25">
      <c r="A10" s="41">
        <v>5</v>
      </c>
      <c r="B10" s="45">
        <v>0</v>
      </c>
      <c r="C10" s="19">
        <v>0</v>
      </c>
      <c r="D10" s="42">
        <f>IF(B10&gt;0,VLOOKUP(100000*B10+C10,'Tract Data'!$A$2:$E$3145,4)*VLOOKUP(B10,'County Index'!$A$9:$AC$75,29),0)</f>
        <v>0</v>
      </c>
      <c r="E10" s="43">
        <f>IF(B10&gt;0,VLOOKUP(B10*100000+C10,'Tract Data'!$A$2:$E$3145,5),0)</f>
        <v>0</v>
      </c>
      <c r="G10" s="39">
        <f t="shared" si="0"/>
        <v>9</v>
      </c>
      <c r="H10" s="44" t="s">
        <v>45</v>
      </c>
      <c r="I10" s="40"/>
      <c r="J10" s="39">
        <f t="shared" si="1"/>
        <v>77</v>
      </c>
      <c r="K10" s="44" t="s">
        <v>78</v>
      </c>
    </row>
    <row r="11" spans="1:11" x14ac:dyDescent="0.25">
      <c r="A11" s="41">
        <v>6</v>
      </c>
      <c r="B11" s="45">
        <v>0</v>
      </c>
      <c r="C11" s="19">
        <v>0</v>
      </c>
      <c r="D11" s="42">
        <f>IF(B11&gt;0,VLOOKUP(100000*B11+C11,'Tract Data'!$A$2:$E$3145,4)*VLOOKUP(B11,'County Index'!$A$9:$AC$75,29),0)</f>
        <v>0</v>
      </c>
      <c r="E11" s="43">
        <f>IF(B11&gt;0,VLOOKUP(B11*100000+C11,'Tract Data'!$A$2:$E$3145,5),0)</f>
        <v>0</v>
      </c>
      <c r="G11" s="39">
        <f t="shared" si="0"/>
        <v>11</v>
      </c>
      <c r="H11" s="44" t="s">
        <v>46</v>
      </c>
      <c r="I11" s="40"/>
      <c r="J11" s="39">
        <f t="shared" si="1"/>
        <v>79</v>
      </c>
      <c r="K11" s="44" t="s">
        <v>79</v>
      </c>
    </row>
    <row r="12" spans="1:11" x14ac:dyDescent="0.25">
      <c r="A12" s="41">
        <v>7</v>
      </c>
      <c r="B12" s="45">
        <v>0</v>
      </c>
      <c r="C12" s="19">
        <v>0</v>
      </c>
      <c r="D12" s="42">
        <f>IF(B12&gt;0,VLOOKUP(100000*B12+C12,'Tract Data'!$A$2:$E$3145,4)*VLOOKUP(B12,'County Index'!$A$9:$AC$75,29),0)</f>
        <v>0</v>
      </c>
      <c r="E12" s="43">
        <f>IF(B12&gt;0,VLOOKUP(B12*100000+C12,'Tract Data'!$A$2:$E$3145,5),0)</f>
        <v>0</v>
      </c>
      <c r="G12" s="39">
        <f t="shared" si="0"/>
        <v>13</v>
      </c>
      <c r="H12" s="44" t="s">
        <v>47</v>
      </c>
      <c r="I12" s="40"/>
      <c r="J12" s="39">
        <f t="shared" si="1"/>
        <v>81</v>
      </c>
      <c r="K12" s="44" t="s">
        <v>80</v>
      </c>
    </row>
    <row r="13" spans="1:11" x14ac:dyDescent="0.25">
      <c r="A13" s="41">
        <v>8</v>
      </c>
      <c r="B13" s="45">
        <v>0</v>
      </c>
      <c r="C13" s="19">
        <v>0</v>
      </c>
      <c r="D13" s="42">
        <f>IF(B13&gt;0,VLOOKUP(100000*B13+C13,'Tract Data'!$A$2:$E$3145,4)*VLOOKUP(B13,'County Index'!$A$9:$AC$75,29),0)</f>
        <v>0</v>
      </c>
      <c r="E13" s="43">
        <f>IF(B13&gt;0,VLOOKUP(B13*100000+C13,'Tract Data'!$A$2:$E$3145,5),0)</f>
        <v>0</v>
      </c>
      <c r="G13" s="39">
        <f t="shared" si="0"/>
        <v>15</v>
      </c>
      <c r="H13" s="44" t="s">
        <v>48</v>
      </c>
      <c r="I13" s="40"/>
      <c r="J13" s="39">
        <f t="shared" si="1"/>
        <v>83</v>
      </c>
      <c r="K13" s="44" t="s">
        <v>81</v>
      </c>
    </row>
    <row r="14" spans="1:11" x14ac:dyDescent="0.25">
      <c r="A14" s="41">
        <v>9</v>
      </c>
      <c r="B14" s="45">
        <v>0</v>
      </c>
      <c r="C14" s="19">
        <v>0</v>
      </c>
      <c r="D14" s="42">
        <f>IF(B14&gt;0,VLOOKUP(100000*B14+C14,'Tract Data'!$A$2:$E$3145,4)*VLOOKUP(B14,'County Index'!$A$9:$AC$75,29),0)</f>
        <v>0</v>
      </c>
      <c r="E14" s="43">
        <f>IF(B14&gt;0,VLOOKUP(B14*100000+C14,'Tract Data'!$A$2:$E$3145,5),0)</f>
        <v>0</v>
      </c>
      <c r="G14" s="39">
        <f t="shared" si="0"/>
        <v>17</v>
      </c>
      <c r="H14" s="44" t="s">
        <v>49</v>
      </c>
      <c r="I14" s="40"/>
      <c r="J14" s="39">
        <f t="shared" si="1"/>
        <v>85</v>
      </c>
      <c r="K14" s="44" t="s">
        <v>82</v>
      </c>
    </row>
    <row r="15" spans="1:11" x14ac:dyDescent="0.25">
      <c r="A15" s="41">
        <v>10</v>
      </c>
      <c r="B15" s="45">
        <v>0</v>
      </c>
      <c r="C15" s="19">
        <v>0</v>
      </c>
      <c r="D15" s="42">
        <f>IF(B15&gt;0,VLOOKUP(100000*B15+C15,'Tract Data'!$A$2:$E$3145,4)*VLOOKUP(B15,'County Index'!$A$9:$AC$75,29),0)</f>
        <v>0</v>
      </c>
      <c r="E15" s="43">
        <f>IF(B15&gt;0,VLOOKUP(B15*100000+C15,'Tract Data'!$A$2:$E$3145,5),0)</f>
        <v>0</v>
      </c>
      <c r="G15" s="39">
        <f t="shared" si="0"/>
        <v>19</v>
      </c>
      <c r="H15" s="44" t="s">
        <v>50</v>
      </c>
      <c r="I15" s="40"/>
      <c r="J15" s="39">
        <v>86</v>
      </c>
      <c r="K15" s="44" t="s">
        <v>83</v>
      </c>
    </row>
    <row r="16" spans="1:11" x14ac:dyDescent="0.25">
      <c r="A16" s="41">
        <v>11</v>
      </c>
      <c r="B16" s="45">
        <v>0</v>
      </c>
      <c r="C16" s="19">
        <v>0</v>
      </c>
      <c r="D16" s="42">
        <f>IF(B16&gt;0,VLOOKUP(100000*B16+C16,'Tract Data'!$A$2:$E$3145,4)*VLOOKUP(B16,'County Index'!$A$9:$AC$75,29),0)</f>
        <v>0</v>
      </c>
      <c r="E16" s="43">
        <f>IF(B16&gt;0,VLOOKUP(B16*100000+C16,'Tract Data'!$A$2:$E$3145,5),0)</f>
        <v>0</v>
      </c>
      <c r="G16" s="39">
        <f t="shared" si="0"/>
        <v>21</v>
      </c>
      <c r="H16" s="44" t="s">
        <v>51</v>
      </c>
      <c r="I16" s="40"/>
      <c r="J16" s="39">
        <v>87</v>
      </c>
      <c r="K16" s="44" t="s">
        <v>84</v>
      </c>
    </row>
    <row r="17" spans="1:11" x14ac:dyDescent="0.25">
      <c r="A17" s="41">
        <v>12</v>
      </c>
      <c r="B17" s="45">
        <v>0</v>
      </c>
      <c r="C17" s="19">
        <v>0</v>
      </c>
      <c r="D17" s="42">
        <f>IF(B17&gt;0,VLOOKUP(100000*B17+C17,'Tract Data'!$A$2:$E$3145,4)*VLOOKUP(B17,'County Index'!$A$9:$AC$75,29),0)</f>
        <v>0</v>
      </c>
      <c r="E17" s="43">
        <f>IF(B17&gt;0,VLOOKUP(B17*100000+C17,'Tract Data'!$A$2:$E$3145,5),0)</f>
        <v>0</v>
      </c>
      <c r="G17" s="39">
        <f t="shared" si="0"/>
        <v>23</v>
      </c>
      <c r="H17" s="44" t="s">
        <v>52</v>
      </c>
      <c r="I17" s="40"/>
      <c r="J17" s="39">
        <f t="shared" ref="J17:J39" si="2">J16+2</f>
        <v>89</v>
      </c>
      <c r="K17" s="44" t="s">
        <v>85</v>
      </c>
    </row>
    <row r="18" spans="1:11" x14ac:dyDescent="0.25">
      <c r="A18" s="41">
        <v>13</v>
      </c>
      <c r="B18" s="45">
        <v>0</v>
      </c>
      <c r="C18" s="19">
        <v>0</v>
      </c>
      <c r="D18" s="42">
        <f>IF(B18&gt;0,VLOOKUP(100000*B18+C18,'Tract Data'!$A$2:$E$3145,4)*VLOOKUP(B18,'County Index'!$A$9:$AC$75,29),0)</f>
        <v>0</v>
      </c>
      <c r="E18" s="43">
        <f>IF(B18&gt;0,VLOOKUP(B18*100000+C18,'Tract Data'!$A$2:$E$3145,5),0)</f>
        <v>0</v>
      </c>
      <c r="G18" s="39">
        <v>27</v>
      </c>
      <c r="H18" s="44" t="s">
        <v>53</v>
      </c>
      <c r="I18" s="40"/>
      <c r="J18" s="39">
        <f t="shared" si="2"/>
        <v>91</v>
      </c>
      <c r="K18" s="44" t="s">
        <v>86</v>
      </c>
    </row>
    <row r="19" spans="1:11" x14ac:dyDescent="0.25">
      <c r="A19" s="41">
        <v>14</v>
      </c>
      <c r="B19" s="45">
        <v>0</v>
      </c>
      <c r="C19" s="19">
        <v>0</v>
      </c>
      <c r="D19" s="42">
        <f>IF(B19&gt;0,VLOOKUP(100000*B19+C19,'Tract Data'!$A$2:$E$3145,4)*VLOOKUP(B19,'County Index'!$A$9:$AC$75,29),0)</f>
        <v>0</v>
      </c>
      <c r="E19" s="43">
        <f>IF(B19&gt;0,VLOOKUP(B19*100000+C19,'Tract Data'!$A$2:$E$3145,5),0)</f>
        <v>0</v>
      </c>
      <c r="G19" s="39">
        <f t="shared" ref="G19:G38" si="3">G18+2</f>
        <v>29</v>
      </c>
      <c r="H19" s="44" t="s">
        <v>54</v>
      </c>
      <c r="I19" s="40"/>
      <c r="J19" s="39">
        <f t="shared" si="2"/>
        <v>93</v>
      </c>
      <c r="K19" s="44" t="s">
        <v>87</v>
      </c>
    </row>
    <row r="20" spans="1:11" x14ac:dyDescent="0.25">
      <c r="A20" s="41">
        <v>15</v>
      </c>
      <c r="B20" s="45">
        <v>0</v>
      </c>
      <c r="C20" s="19">
        <v>0</v>
      </c>
      <c r="D20" s="42">
        <f>IF(B20&gt;0,VLOOKUP(100000*B20+C20,'Tract Data'!$A$2:$E$3145,4)*VLOOKUP(B20,'County Index'!$A$9:$AC$75,29),0)</f>
        <v>0</v>
      </c>
      <c r="E20" s="43">
        <f>IF(B20&gt;0,VLOOKUP(B20*100000+C20,'Tract Data'!$A$2:$E$3145,5),0)</f>
        <v>0</v>
      </c>
      <c r="G20" s="39">
        <f t="shared" si="3"/>
        <v>31</v>
      </c>
      <c r="H20" s="44" t="s">
        <v>55</v>
      </c>
      <c r="I20" s="40"/>
      <c r="J20" s="39">
        <f t="shared" si="2"/>
        <v>95</v>
      </c>
      <c r="K20" s="44" t="s">
        <v>88</v>
      </c>
    </row>
    <row r="21" spans="1:11" x14ac:dyDescent="0.25">
      <c r="A21" s="41">
        <v>16</v>
      </c>
      <c r="B21" s="45">
        <v>0</v>
      </c>
      <c r="C21" s="19">
        <v>0</v>
      </c>
      <c r="D21" s="42">
        <f>IF(B21&gt;0,VLOOKUP(100000*B21+C21,'Tract Data'!$A$2:$E$3145,4)*VLOOKUP(B21,'County Index'!$A$9:$AC$75,29),0)</f>
        <v>0</v>
      </c>
      <c r="E21" s="43">
        <f>IF(B21&gt;0,VLOOKUP(B21*100000+C21,'Tract Data'!$A$2:$E$3145,5),0)</f>
        <v>0</v>
      </c>
      <c r="G21" s="39">
        <f t="shared" si="3"/>
        <v>33</v>
      </c>
      <c r="H21" s="44" t="s">
        <v>56</v>
      </c>
      <c r="I21" s="40"/>
      <c r="J21" s="39">
        <f t="shared" si="2"/>
        <v>97</v>
      </c>
      <c r="K21" s="44" t="s">
        <v>89</v>
      </c>
    </row>
    <row r="22" spans="1:11" x14ac:dyDescent="0.25">
      <c r="A22" s="41">
        <v>17</v>
      </c>
      <c r="B22" s="45">
        <v>0</v>
      </c>
      <c r="C22" s="19">
        <v>0</v>
      </c>
      <c r="D22" s="42">
        <f>IF(B22&gt;0,VLOOKUP(100000*B22+C22,'Tract Data'!$A$2:$E$3145,4)*VLOOKUP(B22,'County Index'!$A$9:$AC$75,29),0)</f>
        <v>0</v>
      </c>
      <c r="E22" s="43">
        <f>IF(B22&gt;0,VLOOKUP(B22*100000+C22,'Tract Data'!$A$2:$E$3145,5),0)</f>
        <v>0</v>
      </c>
      <c r="G22" s="39">
        <f t="shared" si="3"/>
        <v>35</v>
      </c>
      <c r="H22" s="44" t="s">
        <v>57</v>
      </c>
      <c r="I22" s="40"/>
      <c r="J22" s="39">
        <f t="shared" si="2"/>
        <v>99</v>
      </c>
      <c r="K22" s="44" t="s">
        <v>90</v>
      </c>
    </row>
    <row r="23" spans="1:11" x14ac:dyDescent="0.25">
      <c r="A23" s="41">
        <v>18</v>
      </c>
      <c r="B23" s="45">
        <v>0</v>
      </c>
      <c r="C23" s="19">
        <v>0</v>
      </c>
      <c r="D23" s="42">
        <f>IF(B23&gt;0,VLOOKUP(100000*B23+C23,'Tract Data'!$A$2:$E$3145,4)*VLOOKUP(B23,'County Index'!$A$9:$AC$75,29),0)</f>
        <v>0</v>
      </c>
      <c r="E23" s="43">
        <f>IF(B23&gt;0,VLOOKUP(B23*100000+C23,'Tract Data'!$A$2:$E$3145,5),0)</f>
        <v>0</v>
      </c>
      <c r="G23" s="39">
        <f t="shared" si="3"/>
        <v>37</v>
      </c>
      <c r="H23" s="44" t="s">
        <v>58</v>
      </c>
      <c r="I23" s="40"/>
      <c r="J23" s="39">
        <f t="shared" si="2"/>
        <v>101</v>
      </c>
      <c r="K23" s="44" t="s">
        <v>91</v>
      </c>
    </row>
    <row r="24" spans="1:11" x14ac:dyDescent="0.25">
      <c r="A24" s="41">
        <v>19</v>
      </c>
      <c r="B24" s="45">
        <v>0</v>
      </c>
      <c r="C24" s="19">
        <v>0</v>
      </c>
      <c r="D24" s="42">
        <f>IF(B24&gt;0,VLOOKUP(100000*B24+C24,'Tract Data'!$A$2:$E$3145,4)*VLOOKUP(B24,'County Index'!$A$9:$AC$75,29),0)</f>
        <v>0</v>
      </c>
      <c r="E24" s="43">
        <f>IF(B24&gt;0,VLOOKUP(B24*100000+C24,'Tract Data'!$A$2:$E$3145,5),0)</f>
        <v>0</v>
      </c>
      <c r="G24" s="39">
        <f t="shared" si="3"/>
        <v>39</v>
      </c>
      <c r="H24" s="44" t="s">
        <v>59</v>
      </c>
      <c r="I24" s="40"/>
      <c r="J24" s="39">
        <f t="shared" si="2"/>
        <v>103</v>
      </c>
      <c r="K24" s="44" t="s">
        <v>92</v>
      </c>
    </row>
    <row r="25" spans="1:11" x14ac:dyDescent="0.25">
      <c r="A25" s="41">
        <v>20</v>
      </c>
      <c r="B25" s="45">
        <v>0</v>
      </c>
      <c r="C25" s="19">
        <v>0</v>
      </c>
      <c r="D25" s="42">
        <f>IF(B25&gt;0,VLOOKUP(100000*B25+C25,'Tract Data'!$A$2:$E$3145,4)*VLOOKUP(B25,'County Index'!$A$9:$AC$75,29),0)</f>
        <v>0</v>
      </c>
      <c r="E25" s="43">
        <f>IF(B25&gt;0,VLOOKUP(B25*100000+C25,'Tract Data'!$A$2:$E$3145,5),0)</f>
        <v>0</v>
      </c>
      <c r="G25" s="39">
        <f t="shared" si="3"/>
        <v>41</v>
      </c>
      <c r="H25" s="44" t="s">
        <v>60</v>
      </c>
      <c r="I25" s="40"/>
      <c r="J25" s="39">
        <f t="shared" si="2"/>
        <v>105</v>
      </c>
      <c r="K25" s="44" t="s">
        <v>93</v>
      </c>
    </row>
    <row r="26" spans="1:11" x14ac:dyDescent="0.25">
      <c r="A26" s="41">
        <v>21</v>
      </c>
      <c r="B26" s="45">
        <v>0</v>
      </c>
      <c r="C26" s="19">
        <v>0</v>
      </c>
      <c r="D26" s="42">
        <f>IF(B26&gt;0,VLOOKUP(100000*B26+C26,'Tract Data'!$A$2:$E$3145,4)*VLOOKUP(B26,'County Index'!$A$9:$AC$75,29),0)</f>
        <v>0</v>
      </c>
      <c r="E26" s="43">
        <f>IF(B26&gt;0,VLOOKUP(B26*100000+C26,'Tract Data'!$A$2:$E$3145,5),0)</f>
        <v>0</v>
      </c>
      <c r="G26" s="39">
        <f t="shared" si="3"/>
        <v>43</v>
      </c>
      <c r="H26" s="44" t="s">
        <v>61</v>
      </c>
      <c r="I26" s="40"/>
      <c r="J26" s="39">
        <f t="shared" si="2"/>
        <v>107</v>
      </c>
      <c r="K26" s="44" t="s">
        <v>94</v>
      </c>
    </row>
    <row r="27" spans="1:11" x14ac:dyDescent="0.25">
      <c r="A27" s="41">
        <v>22</v>
      </c>
      <c r="B27" s="45">
        <v>0</v>
      </c>
      <c r="C27" s="19">
        <v>0</v>
      </c>
      <c r="D27" s="42">
        <f>IF(B27&gt;0,VLOOKUP(100000*B27+C27,'Tract Data'!$A$2:$E$3145,4)*VLOOKUP(B27,'County Index'!$A$9:$AC$75,29),0)</f>
        <v>0</v>
      </c>
      <c r="E27" s="43">
        <f>IF(B27&gt;0,VLOOKUP(B27*100000+C27,'Tract Data'!$A$2:$E$3145,5),0)</f>
        <v>0</v>
      </c>
      <c r="G27" s="39">
        <f t="shared" si="3"/>
        <v>45</v>
      </c>
      <c r="H27" s="44" t="s">
        <v>62</v>
      </c>
      <c r="I27" s="40"/>
      <c r="J27" s="39">
        <f t="shared" si="2"/>
        <v>109</v>
      </c>
      <c r="K27" s="44" t="s">
        <v>95</v>
      </c>
    </row>
    <row r="28" spans="1:11" x14ac:dyDescent="0.25">
      <c r="A28" s="41">
        <v>23</v>
      </c>
      <c r="B28" s="45">
        <v>0</v>
      </c>
      <c r="C28" s="19">
        <v>0</v>
      </c>
      <c r="D28" s="42">
        <f>IF(B28&gt;0,VLOOKUP(100000*B28+C28,'Tract Data'!$A$2:$E$3145,4)*VLOOKUP(B28,'County Index'!$A$9:$AC$75,29),0)</f>
        <v>0</v>
      </c>
      <c r="E28" s="43">
        <f>IF(B28&gt;0,VLOOKUP(B28*100000+C28,'Tract Data'!$A$2:$E$3145,5),0)</f>
        <v>0</v>
      </c>
      <c r="G28" s="39">
        <f t="shared" si="3"/>
        <v>47</v>
      </c>
      <c r="H28" s="44" t="s">
        <v>63</v>
      </c>
      <c r="I28" s="40"/>
      <c r="J28" s="39">
        <f t="shared" si="2"/>
        <v>111</v>
      </c>
      <c r="K28" s="44" t="s">
        <v>96</v>
      </c>
    </row>
    <row r="29" spans="1:11" x14ac:dyDescent="0.25">
      <c r="A29" s="41">
        <v>24</v>
      </c>
      <c r="B29" s="45">
        <v>0</v>
      </c>
      <c r="C29" s="19">
        <v>0</v>
      </c>
      <c r="D29" s="42">
        <f>IF(B29&gt;0,VLOOKUP(100000*B29+C29,'Tract Data'!$A$2:$E$3145,4)*VLOOKUP(B29,'County Index'!$A$9:$AC$75,29),0)</f>
        <v>0</v>
      </c>
      <c r="E29" s="43">
        <f>IF(B29&gt;0,VLOOKUP(B29*100000+C29,'Tract Data'!$A$2:$E$3145,5),0)</f>
        <v>0</v>
      </c>
      <c r="G29" s="39">
        <f t="shared" si="3"/>
        <v>49</v>
      </c>
      <c r="H29" s="44" t="s">
        <v>64</v>
      </c>
      <c r="I29" s="40"/>
      <c r="J29" s="39">
        <f t="shared" si="2"/>
        <v>113</v>
      </c>
      <c r="K29" s="44" t="s">
        <v>97</v>
      </c>
    </row>
    <row r="30" spans="1:11" x14ac:dyDescent="0.25">
      <c r="A30" s="41">
        <v>25</v>
      </c>
      <c r="B30" s="45">
        <v>0</v>
      </c>
      <c r="C30" s="19">
        <v>0</v>
      </c>
      <c r="D30" s="42">
        <f>IF(B30&gt;0,VLOOKUP(100000*B30+C30,'Tract Data'!$A$2:$E$3145,4)*VLOOKUP(B30,'County Index'!$A$9:$AC$75,29),0)</f>
        <v>0</v>
      </c>
      <c r="E30" s="43">
        <f>IF(B30&gt;0,VLOOKUP(B30*100000+C30,'Tract Data'!$A$2:$E$3145,5),0)</f>
        <v>0</v>
      </c>
      <c r="G30" s="39">
        <f t="shared" si="3"/>
        <v>51</v>
      </c>
      <c r="H30" s="44" t="s">
        <v>65</v>
      </c>
      <c r="I30" s="40"/>
      <c r="J30" s="39">
        <f t="shared" si="2"/>
        <v>115</v>
      </c>
      <c r="K30" s="44" t="s">
        <v>98</v>
      </c>
    </row>
    <row r="31" spans="1:11" x14ac:dyDescent="0.25">
      <c r="A31" s="16" t="s">
        <v>15</v>
      </c>
      <c r="B31" s="18"/>
      <c r="C31" s="18"/>
      <c r="D31" s="58">
        <f>IF(SUM(D6:D30)=0,0,SUM(D6*E6+D7*E7+D8*E8+D9*E9+D10*E10+D11*E11+D12*E12+D13*E13+D14*E14+D15*E15+D16*E16+D17*E17+D18*E18+D19*E19+D20*E20+D21*E21+D22*E22+D23*E23+D24*E24+D25*E25+D26*E26+D27*E27+D28*E28+D29*E29+D30*E30)/SUM(E6:E30))</f>
        <v>0</v>
      </c>
      <c r="E31" s="59">
        <f>SUM(E6:E30)</f>
        <v>0</v>
      </c>
      <c r="G31" s="39">
        <f t="shared" si="3"/>
        <v>53</v>
      </c>
      <c r="H31" s="44" t="s">
        <v>66</v>
      </c>
      <c r="I31" s="40"/>
      <c r="J31" s="39">
        <f t="shared" si="2"/>
        <v>117</v>
      </c>
      <c r="K31" s="44" t="s">
        <v>99</v>
      </c>
    </row>
    <row r="32" spans="1:11" x14ac:dyDescent="0.25">
      <c r="G32" s="39">
        <f t="shared" si="3"/>
        <v>55</v>
      </c>
      <c r="H32" s="44" t="s">
        <v>67</v>
      </c>
      <c r="I32" s="40"/>
      <c r="J32" s="39">
        <f t="shared" si="2"/>
        <v>119</v>
      </c>
      <c r="K32" s="44" t="s">
        <v>100</v>
      </c>
    </row>
    <row r="33" spans="1:11" x14ac:dyDescent="0.25">
      <c r="G33" s="39">
        <f t="shared" si="3"/>
        <v>57</v>
      </c>
      <c r="H33" s="44" t="s">
        <v>68</v>
      </c>
      <c r="I33" s="40"/>
      <c r="J33" s="39">
        <f t="shared" si="2"/>
        <v>121</v>
      </c>
      <c r="K33" s="44" t="s">
        <v>101</v>
      </c>
    </row>
    <row r="34" spans="1:11" x14ac:dyDescent="0.25">
      <c r="G34" s="39">
        <f t="shared" si="3"/>
        <v>59</v>
      </c>
      <c r="H34" s="44" t="s">
        <v>69</v>
      </c>
      <c r="I34" s="40"/>
      <c r="J34" s="39">
        <f t="shared" si="2"/>
        <v>123</v>
      </c>
      <c r="K34" s="44" t="s">
        <v>102</v>
      </c>
    </row>
    <row r="35" spans="1:11" x14ac:dyDescent="0.25">
      <c r="G35" s="39">
        <f t="shared" si="3"/>
        <v>61</v>
      </c>
      <c r="H35" s="44" t="s">
        <v>70</v>
      </c>
      <c r="I35" s="40"/>
      <c r="J35" s="39">
        <f t="shared" si="2"/>
        <v>125</v>
      </c>
      <c r="K35" s="44" t="s">
        <v>103</v>
      </c>
    </row>
    <row r="36" spans="1:11" x14ac:dyDescent="0.25">
      <c r="G36" s="39">
        <f t="shared" si="3"/>
        <v>63</v>
      </c>
      <c r="H36" s="44" t="s">
        <v>71</v>
      </c>
      <c r="I36" s="40"/>
      <c r="J36" s="39">
        <f t="shared" si="2"/>
        <v>127</v>
      </c>
      <c r="K36" s="44" t="s">
        <v>104</v>
      </c>
    </row>
    <row r="37" spans="1:11" x14ac:dyDescent="0.25">
      <c r="G37" s="39">
        <f t="shared" si="3"/>
        <v>65</v>
      </c>
      <c r="H37" s="44" t="s">
        <v>72</v>
      </c>
      <c r="I37" s="40"/>
      <c r="J37" s="39">
        <f t="shared" si="2"/>
        <v>129</v>
      </c>
      <c r="K37" s="44" t="s">
        <v>105</v>
      </c>
    </row>
    <row r="38" spans="1:11" x14ac:dyDescent="0.25">
      <c r="G38" s="39">
        <f t="shared" si="3"/>
        <v>67</v>
      </c>
      <c r="H38" s="44" t="s">
        <v>73</v>
      </c>
      <c r="I38" s="40"/>
      <c r="J38" s="39">
        <f t="shared" si="2"/>
        <v>131</v>
      </c>
      <c r="K38" s="44" t="s">
        <v>106</v>
      </c>
    </row>
    <row r="39" spans="1:11" x14ac:dyDescent="0.25">
      <c r="G39" s="40"/>
      <c r="H39" s="40"/>
      <c r="I39" s="40"/>
      <c r="J39" s="39">
        <f t="shared" si="2"/>
        <v>133</v>
      </c>
      <c r="K39" s="44" t="s">
        <v>107</v>
      </c>
    </row>
    <row r="42" spans="1:11" ht="12.75" customHeight="1" x14ac:dyDescent="0.25">
      <c r="A42" s="64" t="s">
        <v>185</v>
      </c>
      <c r="B42" s="64"/>
      <c r="C42" s="64"/>
      <c r="D42" s="64"/>
      <c r="E42" s="64"/>
      <c r="F42" s="64"/>
      <c r="G42" s="64"/>
      <c r="H42" s="64"/>
      <c r="I42" s="64"/>
      <c r="J42" s="64"/>
      <c r="K42" s="64"/>
    </row>
    <row r="43" spans="1:11" x14ac:dyDescent="0.25">
      <c r="A43" s="60" t="s">
        <v>66</v>
      </c>
      <c r="B43" s="61"/>
      <c r="C43" s="61">
        <v>9401</v>
      </c>
      <c r="D43" s="61"/>
      <c r="E43" s="60" t="s">
        <v>84</v>
      </c>
      <c r="F43" s="61"/>
      <c r="G43" s="61">
        <v>9701</v>
      </c>
      <c r="H43" s="61"/>
      <c r="I43" s="61"/>
      <c r="J43" s="61"/>
      <c r="K43" s="61"/>
    </row>
    <row r="44" spans="1:11" ht="12.75" customHeight="1" x14ac:dyDescent="0.25">
      <c r="A44" s="63" t="s">
        <v>68</v>
      </c>
      <c r="B44" s="63"/>
      <c r="C44" s="61">
        <v>109</v>
      </c>
      <c r="D44" s="61"/>
      <c r="E44" s="60" t="s">
        <v>90</v>
      </c>
      <c r="F44" s="61"/>
      <c r="G44" s="61">
        <v>71</v>
      </c>
      <c r="H44" s="61"/>
      <c r="I44" s="61"/>
      <c r="J44" s="61"/>
      <c r="K44" s="61"/>
    </row>
    <row r="45" spans="1:11" ht="25.5" customHeight="1" x14ac:dyDescent="0.25">
      <c r="A45" s="60" t="s">
        <v>76</v>
      </c>
      <c r="B45" s="61"/>
      <c r="C45" s="61">
        <v>13</v>
      </c>
      <c r="D45" s="61"/>
      <c r="E45" s="60" t="s">
        <v>90</v>
      </c>
      <c r="F45" s="61"/>
      <c r="G45" s="61">
        <v>81.02</v>
      </c>
      <c r="H45" s="61"/>
      <c r="I45" s="61"/>
      <c r="J45" s="61"/>
      <c r="K45" s="61"/>
    </row>
    <row r="46" spans="1:11" ht="12.75" customHeight="1" x14ac:dyDescent="0.25">
      <c r="A46" s="63" t="s">
        <v>83</v>
      </c>
      <c r="B46" s="63"/>
      <c r="C46" s="61">
        <v>0</v>
      </c>
      <c r="D46" s="61"/>
      <c r="E46" s="60" t="s">
        <v>100</v>
      </c>
      <c r="F46" s="61"/>
      <c r="G46" s="61">
        <v>9909</v>
      </c>
      <c r="H46" s="61"/>
      <c r="I46" s="61"/>
      <c r="J46" s="61"/>
      <c r="K46" s="61"/>
    </row>
    <row r="47" spans="1:11" ht="12.75" customHeight="1" x14ac:dyDescent="0.25">
      <c r="A47" s="63" t="s">
        <v>83</v>
      </c>
      <c r="B47" s="63"/>
      <c r="C47" s="61">
        <v>75.02</v>
      </c>
      <c r="D47" s="61"/>
      <c r="E47" s="60" t="s">
        <v>102</v>
      </c>
      <c r="F47" s="61"/>
      <c r="G47" s="61">
        <v>9902</v>
      </c>
      <c r="H47" s="61"/>
      <c r="I47" s="61"/>
      <c r="J47" s="61"/>
      <c r="K47" s="61"/>
    </row>
    <row r="48" spans="1:11" ht="12.75" customHeight="1" x14ac:dyDescent="0.25">
      <c r="A48" s="63" t="s">
        <v>83</v>
      </c>
      <c r="B48" s="63"/>
      <c r="C48" s="61">
        <v>101.25</v>
      </c>
      <c r="D48" s="61"/>
      <c r="E48" s="61"/>
      <c r="F48" s="61"/>
      <c r="G48" s="61"/>
      <c r="H48" s="61"/>
      <c r="I48" s="61"/>
      <c r="J48" s="61"/>
      <c r="K48" s="61"/>
    </row>
  </sheetData>
  <sheetProtection sheet="1" objects="1" scenarios="1"/>
  <mergeCells count="11">
    <mergeCell ref="A1:K1"/>
    <mergeCell ref="A2:K2"/>
    <mergeCell ref="C3:E3"/>
    <mergeCell ref="H3:J3"/>
    <mergeCell ref="A4:D4"/>
    <mergeCell ref="G4:K4"/>
    <mergeCell ref="A42:K42"/>
    <mergeCell ref="A44:B44"/>
    <mergeCell ref="A46:B46"/>
    <mergeCell ref="A47:B47"/>
    <mergeCell ref="A48:B4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8"/>
  <sheetViews>
    <sheetView workbookViewId="0">
      <selection activeCell="B6" sqref="B6"/>
    </sheetView>
  </sheetViews>
  <sheetFormatPr defaultRowHeight="13.2" x14ac:dyDescent="0.25"/>
  <cols>
    <col min="1" max="1" width="9" customWidth="1"/>
    <col min="2" max="2" width="8.88671875" customWidth="1"/>
    <col min="3" max="3" width="8.44140625" customWidth="1"/>
    <col min="4" max="4" width="10.5546875" customWidth="1"/>
    <col min="5" max="5" width="11.109375" customWidth="1"/>
    <col min="6" max="6" width="5.5546875" customWidth="1"/>
    <col min="7" max="7" width="9.109375" customWidth="1"/>
    <col min="8" max="8" width="12.33203125" customWidth="1"/>
    <col min="9" max="9" width="2.88671875" customWidth="1"/>
    <col min="10" max="10" width="9" customWidth="1"/>
    <col min="11" max="11" width="13.33203125" customWidth="1"/>
  </cols>
  <sheetData>
    <row r="1" spans="1:11" ht="21" x14ac:dyDescent="0.4">
      <c r="A1" s="88" t="s">
        <v>164</v>
      </c>
      <c r="B1" s="88"/>
      <c r="C1" s="88"/>
      <c r="D1" s="88"/>
      <c r="E1" s="88"/>
      <c r="F1" s="88"/>
      <c r="G1" s="88"/>
      <c r="H1" s="88"/>
      <c r="I1" s="88"/>
      <c r="J1" s="88"/>
      <c r="K1" s="88"/>
    </row>
    <row r="2" spans="1:11" ht="21" x14ac:dyDescent="0.4">
      <c r="A2" s="88" t="s">
        <v>187</v>
      </c>
      <c r="B2" s="88"/>
      <c r="C2" s="88"/>
      <c r="D2" s="88"/>
      <c r="E2" s="88"/>
      <c r="F2" s="88"/>
      <c r="G2" s="88"/>
      <c r="H2" s="88"/>
      <c r="I2" s="88"/>
      <c r="J2" s="88"/>
      <c r="K2" s="88"/>
    </row>
    <row r="3" spans="1:11" x14ac:dyDescent="0.25">
      <c r="A3" s="34" t="s">
        <v>167</v>
      </c>
      <c r="B3" s="34"/>
      <c r="C3" s="74" t="str">
        <f>IF('Project Info'!$B$3="","",'Project Info'!$B$3)</f>
        <v/>
      </c>
      <c r="D3" s="74"/>
      <c r="E3" s="74"/>
      <c r="F3" s="34"/>
      <c r="G3" s="34" t="s">
        <v>168</v>
      </c>
      <c r="H3" s="74" t="str">
        <f>IF('Project Info'!$B$4="","",'Project Info'!$B$4)</f>
        <v/>
      </c>
      <c r="I3" s="74"/>
      <c r="J3" s="74"/>
      <c r="K3" s="34"/>
    </row>
    <row r="4" spans="1:11" x14ac:dyDescent="0.25">
      <c r="A4" s="75" t="s">
        <v>169</v>
      </c>
      <c r="B4" s="76"/>
      <c r="C4" s="76"/>
      <c r="D4" s="76"/>
      <c r="E4" s="35"/>
      <c r="F4" s="36"/>
      <c r="G4" s="89" t="s">
        <v>170</v>
      </c>
      <c r="H4" s="89"/>
      <c r="I4" s="89"/>
      <c r="J4" s="89"/>
      <c r="K4" s="89"/>
    </row>
    <row r="5" spans="1:11" ht="39.6" x14ac:dyDescent="0.25">
      <c r="A5" s="37" t="s">
        <v>17</v>
      </c>
      <c r="B5" s="38" t="s">
        <v>32</v>
      </c>
      <c r="C5" s="17" t="s">
        <v>171</v>
      </c>
      <c r="D5" s="17" t="s">
        <v>33</v>
      </c>
      <c r="E5" s="16" t="s">
        <v>34</v>
      </c>
      <c r="G5" s="39" t="s">
        <v>172</v>
      </c>
      <c r="H5" s="40" t="s">
        <v>39</v>
      </c>
      <c r="I5" s="40"/>
      <c r="J5" s="40" t="s">
        <v>172</v>
      </c>
      <c r="K5" s="40" t="s">
        <v>39</v>
      </c>
    </row>
    <row r="6" spans="1:11" x14ac:dyDescent="0.25">
      <c r="A6" s="41">
        <v>1</v>
      </c>
      <c r="B6" s="45">
        <v>0</v>
      </c>
      <c r="C6" s="19">
        <v>0</v>
      </c>
      <c r="D6" s="42">
        <f>IF(B6&gt;0,VLOOKUP(100000*B6+C6,'Tract Data'!$A$2:$E$3145,4)*VLOOKUP(B6,'County Index'!$A$9:$AC$75,29),0)</f>
        <v>0</v>
      </c>
      <c r="E6" s="43">
        <f>IF(B6&gt;0,VLOOKUP(B6*100000+C6,'Tract Data'!$A$2:$E$3145,5),0)</f>
        <v>0</v>
      </c>
      <c r="G6" s="39">
        <v>1</v>
      </c>
      <c r="H6" s="44" t="s">
        <v>41</v>
      </c>
      <c r="I6" s="40"/>
      <c r="J6" s="39">
        <f>G38+2</f>
        <v>69</v>
      </c>
      <c r="K6" s="44" t="s">
        <v>74</v>
      </c>
    </row>
    <row r="7" spans="1:11" x14ac:dyDescent="0.25">
      <c r="A7" s="41">
        <v>2</v>
      </c>
      <c r="B7" s="45">
        <v>0</v>
      </c>
      <c r="C7" s="19">
        <v>0</v>
      </c>
      <c r="D7" s="42">
        <f>IF(B7&gt;0,VLOOKUP(100000*B7+C7,'Tract Data'!$A$2:$E$3145,4)*VLOOKUP(B7,'County Index'!$A$9:$AC$75,29),0)</f>
        <v>0</v>
      </c>
      <c r="E7" s="43">
        <f>IF(B7&gt;0,VLOOKUP(B7*100000+C7,'Tract Data'!$A$2:$E$3145,5),0)</f>
        <v>0</v>
      </c>
      <c r="G7" s="39">
        <f t="shared" ref="G7:G17" si="0">G6+2</f>
        <v>3</v>
      </c>
      <c r="H7" s="44" t="s">
        <v>42</v>
      </c>
      <c r="I7" s="40"/>
      <c r="J7" s="39">
        <f t="shared" ref="J7:J14" si="1">J6+2</f>
        <v>71</v>
      </c>
      <c r="K7" s="44" t="s">
        <v>75</v>
      </c>
    </row>
    <row r="8" spans="1:11" x14ac:dyDescent="0.25">
      <c r="A8" s="41">
        <v>3</v>
      </c>
      <c r="B8" s="45">
        <v>0</v>
      </c>
      <c r="C8" s="19">
        <v>0</v>
      </c>
      <c r="D8" s="42">
        <f>IF(B8&gt;0,VLOOKUP(100000*B8+C8,'Tract Data'!$A$2:$E$3145,4)*VLOOKUP(B8,'County Index'!$A$9:$AC$75,29),0)</f>
        <v>0</v>
      </c>
      <c r="E8" s="43">
        <f>IF(B8&gt;0,VLOOKUP(B8*100000+C8,'Tract Data'!$A$2:$E$3145,5),0)</f>
        <v>0</v>
      </c>
      <c r="G8" s="39">
        <f t="shared" si="0"/>
        <v>5</v>
      </c>
      <c r="H8" s="44" t="s">
        <v>43</v>
      </c>
      <c r="I8" s="40"/>
      <c r="J8" s="39">
        <f t="shared" si="1"/>
        <v>73</v>
      </c>
      <c r="K8" s="44" t="s">
        <v>76</v>
      </c>
    </row>
    <row r="9" spans="1:11" x14ac:dyDescent="0.25">
      <c r="A9" s="41">
        <v>4</v>
      </c>
      <c r="B9" s="45">
        <v>0</v>
      </c>
      <c r="C9" s="19">
        <v>0</v>
      </c>
      <c r="D9" s="42">
        <f>IF(B9&gt;0,VLOOKUP(100000*B9+C9,'Tract Data'!$A$2:$E$3145,4)*VLOOKUP(B9,'County Index'!$A$9:$AC$75,29),0)</f>
        <v>0</v>
      </c>
      <c r="E9" s="43">
        <f>IF(B9&gt;0,VLOOKUP(B9*100000+C9,'Tract Data'!$A$2:$E$3145,5),0)</f>
        <v>0</v>
      </c>
      <c r="G9" s="39">
        <f t="shared" si="0"/>
        <v>7</v>
      </c>
      <c r="H9" s="44" t="s">
        <v>44</v>
      </c>
      <c r="I9" s="40"/>
      <c r="J9" s="39">
        <f t="shared" si="1"/>
        <v>75</v>
      </c>
      <c r="K9" s="44" t="s">
        <v>77</v>
      </c>
    </row>
    <row r="10" spans="1:11" x14ac:dyDescent="0.25">
      <c r="A10" s="41">
        <v>5</v>
      </c>
      <c r="B10" s="45">
        <v>0</v>
      </c>
      <c r="C10" s="19">
        <v>0</v>
      </c>
      <c r="D10" s="42">
        <f>IF(B10&gt;0,VLOOKUP(100000*B10+C10,'Tract Data'!$A$2:$E$3145,4)*VLOOKUP(B10,'County Index'!$A$9:$AC$75,29),0)</f>
        <v>0</v>
      </c>
      <c r="E10" s="43">
        <f>IF(B10&gt;0,VLOOKUP(B10*100000+C10,'Tract Data'!$A$2:$E$3145,5),0)</f>
        <v>0</v>
      </c>
      <c r="G10" s="39">
        <f t="shared" si="0"/>
        <v>9</v>
      </c>
      <c r="H10" s="44" t="s">
        <v>45</v>
      </c>
      <c r="I10" s="40"/>
      <c r="J10" s="39">
        <f t="shared" si="1"/>
        <v>77</v>
      </c>
      <c r="K10" s="44" t="s">
        <v>78</v>
      </c>
    </row>
    <row r="11" spans="1:11" x14ac:dyDescent="0.25">
      <c r="A11" s="41">
        <v>6</v>
      </c>
      <c r="B11" s="45">
        <v>0</v>
      </c>
      <c r="C11" s="19">
        <v>0</v>
      </c>
      <c r="D11" s="42">
        <f>IF(B11&gt;0,VLOOKUP(100000*B11+C11,'Tract Data'!$A$2:$E$3145,4)*VLOOKUP(B11,'County Index'!$A$9:$AC$75,29),0)</f>
        <v>0</v>
      </c>
      <c r="E11" s="43">
        <f>IF(B11&gt;0,VLOOKUP(B11*100000+C11,'Tract Data'!$A$2:$E$3145,5),0)</f>
        <v>0</v>
      </c>
      <c r="G11" s="39">
        <f t="shared" si="0"/>
        <v>11</v>
      </c>
      <c r="H11" s="44" t="s">
        <v>46</v>
      </c>
      <c r="I11" s="40"/>
      <c r="J11" s="39">
        <f t="shared" si="1"/>
        <v>79</v>
      </c>
      <c r="K11" s="44" t="s">
        <v>79</v>
      </c>
    </row>
    <row r="12" spans="1:11" x14ac:dyDescent="0.25">
      <c r="A12" s="41">
        <v>7</v>
      </c>
      <c r="B12" s="45">
        <v>0</v>
      </c>
      <c r="C12" s="19">
        <v>0</v>
      </c>
      <c r="D12" s="42">
        <f>IF(B12&gt;0,VLOOKUP(100000*B12+C12,'Tract Data'!$A$2:$E$3145,4)*VLOOKUP(B12,'County Index'!$A$9:$AC$75,29),0)</f>
        <v>0</v>
      </c>
      <c r="E12" s="43">
        <f>IF(B12&gt;0,VLOOKUP(B12*100000+C12,'Tract Data'!$A$2:$E$3145,5),0)</f>
        <v>0</v>
      </c>
      <c r="G12" s="39">
        <f t="shared" si="0"/>
        <v>13</v>
      </c>
      <c r="H12" s="44" t="s">
        <v>47</v>
      </c>
      <c r="I12" s="40"/>
      <c r="J12" s="39">
        <f t="shared" si="1"/>
        <v>81</v>
      </c>
      <c r="K12" s="44" t="s">
        <v>80</v>
      </c>
    </row>
    <row r="13" spans="1:11" x14ac:dyDescent="0.25">
      <c r="A13" s="41">
        <v>8</v>
      </c>
      <c r="B13" s="45">
        <v>0</v>
      </c>
      <c r="C13" s="19">
        <v>0</v>
      </c>
      <c r="D13" s="42">
        <f>IF(B13&gt;0,VLOOKUP(100000*B13+C13,'Tract Data'!$A$2:$E$3145,4)*VLOOKUP(B13,'County Index'!$A$9:$AC$75,29),0)</f>
        <v>0</v>
      </c>
      <c r="E13" s="43">
        <f>IF(B13&gt;0,VLOOKUP(B13*100000+C13,'Tract Data'!$A$2:$E$3145,5),0)</f>
        <v>0</v>
      </c>
      <c r="G13" s="39">
        <f t="shared" si="0"/>
        <v>15</v>
      </c>
      <c r="H13" s="44" t="s">
        <v>48</v>
      </c>
      <c r="I13" s="40"/>
      <c r="J13" s="39">
        <f t="shared" si="1"/>
        <v>83</v>
      </c>
      <c r="K13" s="44" t="s">
        <v>81</v>
      </c>
    </row>
    <row r="14" spans="1:11" x14ac:dyDescent="0.25">
      <c r="A14" s="41">
        <v>9</v>
      </c>
      <c r="B14" s="45">
        <v>0</v>
      </c>
      <c r="C14" s="19">
        <v>0</v>
      </c>
      <c r="D14" s="42">
        <f>IF(B14&gt;0,VLOOKUP(100000*B14+C14,'Tract Data'!$A$2:$E$3145,4)*VLOOKUP(B14,'County Index'!$A$9:$AC$75,29),0)</f>
        <v>0</v>
      </c>
      <c r="E14" s="43">
        <f>IF(B14&gt;0,VLOOKUP(B14*100000+C14,'Tract Data'!$A$2:$E$3145,5),0)</f>
        <v>0</v>
      </c>
      <c r="G14" s="39">
        <f t="shared" si="0"/>
        <v>17</v>
      </c>
      <c r="H14" s="44" t="s">
        <v>49</v>
      </c>
      <c r="I14" s="40"/>
      <c r="J14" s="39">
        <f t="shared" si="1"/>
        <v>85</v>
      </c>
      <c r="K14" s="44" t="s">
        <v>82</v>
      </c>
    </row>
    <row r="15" spans="1:11" x14ac:dyDescent="0.25">
      <c r="A15" s="41">
        <v>10</v>
      </c>
      <c r="B15" s="45">
        <v>0</v>
      </c>
      <c r="C15" s="19">
        <v>0</v>
      </c>
      <c r="D15" s="42">
        <f>IF(B15&gt;0,VLOOKUP(100000*B15+C15,'Tract Data'!$A$2:$E$3145,4)*VLOOKUP(B15,'County Index'!$A$9:$AC$75,29),0)</f>
        <v>0</v>
      </c>
      <c r="E15" s="43">
        <f>IF(B15&gt;0,VLOOKUP(B15*100000+C15,'Tract Data'!$A$2:$E$3145,5),0)</f>
        <v>0</v>
      </c>
      <c r="G15" s="39">
        <f t="shared" si="0"/>
        <v>19</v>
      </c>
      <c r="H15" s="44" t="s">
        <v>50</v>
      </c>
      <c r="I15" s="40"/>
      <c r="J15" s="39">
        <v>86</v>
      </c>
      <c r="K15" s="44" t="s">
        <v>83</v>
      </c>
    </row>
    <row r="16" spans="1:11" x14ac:dyDescent="0.25">
      <c r="A16" s="41">
        <v>11</v>
      </c>
      <c r="B16" s="45">
        <v>0</v>
      </c>
      <c r="C16" s="19">
        <v>0</v>
      </c>
      <c r="D16" s="42">
        <f>IF(B16&gt;0,VLOOKUP(100000*B16+C16,'Tract Data'!$A$2:$E$3145,4)*VLOOKUP(B16,'County Index'!$A$9:$AC$75,29),0)</f>
        <v>0</v>
      </c>
      <c r="E16" s="43">
        <f>IF(B16&gt;0,VLOOKUP(B16*100000+C16,'Tract Data'!$A$2:$E$3145,5),0)</f>
        <v>0</v>
      </c>
      <c r="G16" s="39">
        <f t="shared" si="0"/>
        <v>21</v>
      </c>
      <c r="H16" s="44" t="s">
        <v>51</v>
      </c>
      <c r="I16" s="40"/>
      <c r="J16" s="39">
        <v>87</v>
      </c>
      <c r="K16" s="44" t="s">
        <v>84</v>
      </c>
    </row>
    <row r="17" spans="1:11" x14ac:dyDescent="0.25">
      <c r="A17" s="41">
        <v>12</v>
      </c>
      <c r="B17" s="45">
        <v>0</v>
      </c>
      <c r="C17" s="19">
        <v>0</v>
      </c>
      <c r="D17" s="42">
        <f>IF(B17&gt;0,VLOOKUP(100000*B17+C17,'Tract Data'!$A$2:$E$3145,4)*VLOOKUP(B17,'County Index'!$A$9:$AC$75,29),0)</f>
        <v>0</v>
      </c>
      <c r="E17" s="43">
        <f>IF(B17&gt;0,VLOOKUP(B17*100000+C17,'Tract Data'!$A$2:$E$3145,5),0)</f>
        <v>0</v>
      </c>
      <c r="G17" s="39">
        <f t="shared" si="0"/>
        <v>23</v>
      </c>
      <c r="H17" s="44" t="s">
        <v>52</v>
      </c>
      <c r="I17" s="40"/>
      <c r="J17" s="39">
        <f t="shared" ref="J17:J39" si="2">J16+2</f>
        <v>89</v>
      </c>
      <c r="K17" s="44" t="s">
        <v>85</v>
      </c>
    </row>
    <row r="18" spans="1:11" x14ac:dyDescent="0.25">
      <c r="A18" s="41">
        <v>13</v>
      </c>
      <c r="B18" s="45">
        <v>0</v>
      </c>
      <c r="C18" s="19">
        <v>0</v>
      </c>
      <c r="D18" s="42">
        <f>IF(B18&gt;0,VLOOKUP(100000*B18+C18,'Tract Data'!$A$2:$E$3145,4)*VLOOKUP(B18,'County Index'!$A$9:$AC$75,29),0)</f>
        <v>0</v>
      </c>
      <c r="E18" s="43">
        <f>IF(B18&gt;0,VLOOKUP(B18*100000+C18,'Tract Data'!$A$2:$E$3145,5),0)</f>
        <v>0</v>
      </c>
      <c r="G18" s="39">
        <v>27</v>
      </c>
      <c r="H18" s="44" t="s">
        <v>53</v>
      </c>
      <c r="I18" s="40"/>
      <c r="J18" s="39">
        <f t="shared" si="2"/>
        <v>91</v>
      </c>
      <c r="K18" s="44" t="s">
        <v>86</v>
      </c>
    </row>
    <row r="19" spans="1:11" x14ac:dyDescent="0.25">
      <c r="A19" s="41">
        <v>14</v>
      </c>
      <c r="B19" s="45">
        <v>0</v>
      </c>
      <c r="C19" s="19">
        <v>0</v>
      </c>
      <c r="D19" s="42">
        <f>IF(B19&gt;0,VLOOKUP(100000*B19+C19,'Tract Data'!$A$2:$E$3145,4)*VLOOKUP(B19,'County Index'!$A$9:$AC$75,29),0)</f>
        <v>0</v>
      </c>
      <c r="E19" s="43">
        <f>IF(B19&gt;0,VLOOKUP(B19*100000+C19,'Tract Data'!$A$2:$E$3145,5),0)</f>
        <v>0</v>
      </c>
      <c r="G19" s="39">
        <f t="shared" ref="G19:G38" si="3">G18+2</f>
        <v>29</v>
      </c>
      <c r="H19" s="44" t="s">
        <v>54</v>
      </c>
      <c r="I19" s="40"/>
      <c r="J19" s="39">
        <f t="shared" si="2"/>
        <v>93</v>
      </c>
      <c r="K19" s="44" t="s">
        <v>87</v>
      </c>
    </row>
    <row r="20" spans="1:11" x14ac:dyDescent="0.25">
      <c r="A20" s="41">
        <v>15</v>
      </c>
      <c r="B20" s="45">
        <v>0</v>
      </c>
      <c r="C20" s="19">
        <v>0</v>
      </c>
      <c r="D20" s="42">
        <f>IF(B20&gt;0,VLOOKUP(100000*B20+C20,'Tract Data'!$A$2:$E$3145,4)*VLOOKUP(B20,'County Index'!$A$9:$AC$75,29),0)</f>
        <v>0</v>
      </c>
      <c r="E20" s="43">
        <f>IF(B20&gt;0,VLOOKUP(B20*100000+C20,'Tract Data'!$A$2:$E$3145,5),0)</f>
        <v>0</v>
      </c>
      <c r="G20" s="39">
        <f t="shared" si="3"/>
        <v>31</v>
      </c>
      <c r="H20" s="44" t="s">
        <v>55</v>
      </c>
      <c r="I20" s="40"/>
      <c r="J20" s="39">
        <f t="shared" si="2"/>
        <v>95</v>
      </c>
      <c r="K20" s="44" t="s">
        <v>88</v>
      </c>
    </row>
    <row r="21" spans="1:11" x14ac:dyDescent="0.25">
      <c r="A21" s="41">
        <v>16</v>
      </c>
      <c r="B21" s="45">
        <v>0</v>
      </c>
      <c r="C21" s="19">
        <v>0</v>
      </c>
      <c r="D21" s="42">
        <f>IF(B21&gt;0,VLOOKUP(100000*B21+C21,'Tract Data'!$A$2:$E$3145,4)*VLOOKUP(B21,'County Index'!$A$9:$AC$75,29),0)</f>
        <v>0</v>
      </c>
      <c r="E21" s="43">
        <f>IF(B21&gt;0,VLOOKUP(B21*100000+C21,'Tract Data'!$A$2:$E$3145,5),0)</f>
        <v>0</v>
      </c>
      <c r="G21" s="39">
        <f t="shared" si="3"/>
        <v>33</v>
      </c>
      <c r="H21" s="44" t="s">
        <v>56</v>
      </c>
      <c r="I21" s="40"/>
      <c r="J21" s="39">
        <f t="shared" si="2"/>
        <v>97</v>
      </c>
      <c r="K21" s="44" t="s">
        <v>89</v>
      </c>
    </row>
    <row r="22" spans="1:11" x14ac:dyDescent="0.25">
      <c r="A22" s="41">
        <v>17</v>
      </c>
      <c r="B22" s="45">
        <v>0</v>
      </c>
      <c r="C22" s="19">
        <v>0</v>
      </c>
      <c r="D22" s="42">
        <f>IF(B22&gt;0,VLOOKUP(100000*B22+C22,'Tract Data'!$A$2:$E$3145,4)*VLOOKUP(B22,'County Index'!$A$9:$AC$75,29),0)</f>
        <v>0</v>
      </c>
      <c r="E22" s="43">
        <f>IF(B22&gt;0,VLOOKUP(B22*100000+C22,'Tract Data'!$A$2:$E$3145,5),0)</f>
        <v>0</v>
      </c>
      <c r="G22" s="39">
        <f t="shared" si="3"/>
        <v>35</v>
      </c>
      <c r="H22" s="44" t="s">
        <v>57</v>
      </c>
      <c r="I22" s="40"/>
      <c r="J22" s="39">
        <f t="shared" si="2"/>
        <v>99</v>
      </c>
      <c r="K22" s="44" t="s">
        <v>90</v>
      </c>
    </row>
    <row r="23" spans="1:11" x14ac:dyDescent="0.25">
      <c r="A23" s="41">
        <v>18</v>
      </c>
      <c r="B23" s="45">
        <v>0</v>
      </c>
      <c r="C23" s="19">
        <v>0</v>
      </c>
      <c r="D23" s="42">
        <f>IF(B23&gt;0,VLOOKUP(100000*B23+C23,'Tract Data'!$A$2:$E$3145,4)*VLOOKUP(B23,'County Index'!$A$9:$AC$75,29),0)</f>
        <v>0</v>
      </c>
      <c r="E23" s="43">
        <f>IF(B23&gt;0,VLOOKUP(B23*100000+C23,'Tract Data'!$A$2:$E$3145,5),0)</f>
        <v>0</v>
      </c>
      <c r="G23" s="39">
        <f t="shared" si="3"/>
        <v>37</v>
      </c>
      <c r="H23" s="44" t="s">
        <v>58</v>
      </c>
      <c r="I23" s="40"/>
      <c r="J23" s="39">
        <f t="shared" si="2"/>
        <v>101</v>
      </c>
      <c r="K23" s="44" t="s">
        <v>91</v>
      </c>
    </row>
    <row r="24" spans="1:11" x14ac:dyDescent="0.25">
      <c r="A24" s="41">
        <v>19</v>
      </c>
      <c r="B24" s="45">
        <v>0</v>
      </c>
      <c r="C24" s="19">
        <v>0</v>
      </c>
      <c r="D24" s="42">
        <f>IF(B24&gt;0,VLOOKUP(100000*B24+C24,'Tract Data'!$A$2:$E$3145,4)*VLOOKUP(B24,'County Index'!$A$9:$AC$75,29),0)</f>
        <v>0</v>
      </c>
      <c r="E24" s="43">
        <f>IF(B24&gt;0,VLOOKUP(B24*100000+C24,'Tract Data'!$A$2:$E$3145,5),0)</f>
        <v>0</v>
      </c>
      <c r="G24" s="39">
        <f t="shared" si="3"/>
        <v>39</v>
      </c>
      <c r="H24" s="44" t="s">
        <v>59</v>
      </c>
      <c r="I24" s="40"/>
      <c r="J24" s="39">
        <f t="shared" si="2"/>
        <v>103</v>
      </c>
      <c r="K24" s="44" t="s">
        <v>92</v>
      </c>
    </row>
    <row r="25" spans="1:11" x14ac:dyDescent="0.25">
      <c r="A25" s="41">
        <v>20</v>
      </c>
      <c r="B25" s="45">
        <v>0</v>
      </c>
      <c r="C25" s="19">
        <v>0</v>
      </c>
      <c r="D25" s="42">
        <f>IF(B25&gt;0,VLOOKUP(100000*B25+C25,'Tract Data'!$A$2:$E$3145,4)*VLOOKUP(B25,'County Index'!$A$9:$AC$75,29),0)</f>
        <v>0</v>
      </c>
      <c r="E25" s="43">
        <f>IF(B25&gt;0,VLOOKUP(B25*100000+C25,'Tract Data'!$A$2:$E$3145,5),0)</f>
        <v>0</v>
      </c>
      <c r="G25" s="39">
        <f t="shared" si="3"/>
        <v>41</v>
      </c>
      <c r="H25" s="44" t="s">
        <v>60</v>
      </c>
      <c r="I25" s="40"/>
      <c r="J25" s="39">
        <f t="shared" si="2"/>
        <v>105</v>
      </c>
      <c r="K25" s="44" t="s">
        <v>93</v>
      </c>
    </row>
    <row r="26" spans="1:11" x14ac:dyDescent="0.25">
      <c r="A26" s="41">
        <v>21</v>
      </c>
      <c r="B26" s="45">
        <v>0</v>
      </c>
      <c r="C26" s="19">
        <v>0</v>
      </c>
      <c r="D26" s="42">
        <f>IF(B26&gt;0,VLOOKUP(100000*B26+C26,'Tract Data'!$A$2:$E$3145,4)*VLOOKUP(B26,'County Index'!$A$9:$AC$75,29),0)</f>
        <v>0</v>
      </c>
      <c r="E26" s="43">
        <f>IF(B26&gt;0,VLOOKUP(B26*100000+C26,'Tract Data'!$A$2:$E$3145,5),0)</f>
        <v>0</v>
      </c>
      <c r="G26" s="39">
        <f t="shared" si="3"/>
        <v>43</v>
      </c>
      <c r="H26" s="44" t="s">
        <v>61</v>
      </c>
      <c r="I26" s="40"/>
      <c r="J26" s="39">
        <f t="shared" si="2"/>
        <v>107</v>
      </c>
      <c r="K26" s="44" t="s">
        <v>94</v>
      </c>
    </row>
    <row r="27" spans="1:11" x14ac:dyDescent="0.25">
      <c r="A27" s="41">
        <v>22</v>
      </c>
      <c r="B27" s="45">
        <v>0</v>
      </c>
      <c r="C27" s="19">
        <v>0</v>
      </c>
      <c r="D27" s="42">
        <f>IF(B27&gt;0,VLOOKUP(100000*B27+C27,'Tract Data'!$A$2:$E$3145,4)*VLOOKUP(B27,'County Index'!$A$9:$AC$75,29),0)</f>
        <v>0</v>
      </c>
      <c r="E27" s="43">
        <f>IF(B27&gt;0,VLOOKUP(B27*100000+C27,'Tract Data'!$A$2:$E$3145,5),0)</f>
        <v>0</v>
      </c>
      <c r="G27" s="39">
        <f t="shared" si="3"/>
        <v>45</v>
      </c>
      <c r="H27" s="44" t="s">
        <v>62</v>
      </c>
      <c r="I27" s="40"/>
      <c r="J27" s="39">
        <f t="shared" si="2"/>
        <v>109</v>
      </c>
      <c r="K27" s="44" t="s">
        <v>95</v>
      </c>
    </row>
    <row r="28" spans="1:11" x14ac:dyDescent="0.25">
      <c r="A28" s="41">
        <v>23</v>
      </c>
      <c r="B28" s="45">
        <v>0</v>
      </c>
      <c r="C28" s="19">
        <v>0</v>
      </c>
      <c r="D28" s="42">
        <f>IF(B28&gt;0,VLOOKUP(100000*B28+C28,'Tract Data'!$A$2:$E$3145,4)*VLOOKUP(B28,'County Index'!$A$9:$AC$75,29),0)</f>
        <v>0</v>
      </c>
      <c r="E28" s="43">
        <f>IF(B28&gt;0,VLOOKUP(B28*100000+C28,'Tract Data'!$A$2:$E$3145,5),0)</f>
        <v>0</v>
      </c>
      <c r="G28" s="39">
        <f t="shared" si="3"/>
        <v>47</v>
      </c>
      <c r="H28" s="44" t="s">
        <v>63</v>
      </c>
      <c r="I28" s="40"/>
      <c r="J28" s="39">
        <f t="shared" si="2"/>
        <v>111</v>
      </c>
      <c r="K28" s="44" t="s">
        <v>96</v>
      </c>
    </row>
    <row r="29" spans="1:11" x14ac:dyDescent="0.25">
      <c r="A29" s="41">
        <v>24</v>
      </c>
      <c r="B29" s="45">
        <v>0</v>
      </c>
      <c r="C29" s="19">
        <v>0</v>
      </c>
      <c r="D29" s="42">
        <f>IF(B29&gt;0,VLOOKUP(100000*B29+C29,'Tract Data'!$A$2:$E$3145,4)*VLOOKUP(B29,'County Index'!$A$9:$AC$75,29),0)</f>
        <v>0</v>
      </c>
      <c r="E29" s="43">
        <f>IF(B29&gt;0,VLOOKUP(B29*100000+C29,'Tract Data'!$A$2:$E$3145,5),0)</f>
        <v>0</v>
      </c>
      <c r="G29" s="39">
        <f t="shared" si="3"/>
        <v>49</v>
      </c>
      <c r="H29" s="44" t="s">
        <v>64</v>
      </c>
      <c r="I29" s="40"/>
      <c r="J29" s="39">
        <f t="shared" si="2"/>
        <v>113</v>
      </c>
      <c r="K29" s="44" t="s">
        <v>97</v>
      </c>
    </row>
    <row r="30" spans="1:11" x14ac:dyDescent="0.25">
      <c r="A30" s="41">
        <v>25</v>
      </c>
      <c r="B30" s="45">
        <v>0</v>
      </c>
      <c r="C30" s="19">
        <v>0</v>
      </c>
      <c r="D30" s="42">
        <f>IF(B30&gt;0,VLOOKUP(100000*B30+C30,'Tract Data'!$A$2:$E$3145,4)*VLOOKUP(B30,'County Index'!$A$9:$AC$75,29),0)</f>
        <v>0</v>
      </c>
      <c r="E30" s="43">
        <f>IF(B30&gt;0,VLOOKUP(B30*100000+C30,'Tract Data'!$A$2:$E$3145,5),0)</f>
        <v>0</v>
      </c>
      <c r="G30" s="39">
        <f t="shared" si="3"/>
        <v>51</v>
      </c>
      <c r="H30" s="44" t="s">
        <v>65</v>
      </c>
      <c r="I30" s="40"/>
      <c r="J30" s="39">
        <f t="shared" si="2"/>
        <v>115</v>
      </c>
      <c r="K30" s="44" t="s">
        <v>98</v>
      </c>
    </row>
    <row r="31" spans="1:11" x14ac:dyDescent="0.25">
      <c r="A31" s="16" t="s">
        <v>15</v>
      </c>
      <c r="B31" s="18"/>
      <c r="C31" s="18"/>
      <c r="D31" s="58">
        <f>IF(SUM(D6:D30)=0,0,SUM(D6*E6+D7*E7+D8*E8+D9*E9+D10*E10+D11*E11+D12*E12+D13*E13+D14*E14+D15*E15+D16*E16+D17*E17+D18*E18+D19*E19+D20*E20+D21*E21+D22*E22+D23*E23+D24*E24+D25*E25+D26*E26+D27*E27+D28*E28+D29*E29+D30*E30)/SUM(E6:E30))</f>
        <v>0</v>
      </c>
      <c r="E31" s="59">
        <f>SUM(E6:E30)</f>
        <v>0</v>
      </c>
      <c r="G31" s="39">
        <f t="shared" si="3"/>
        <v>53</v>
      </c>
      <c r="H31" s="44" t="s">
        <v>66</v>
      </c>
      <c r="I31" s="40"/>
      <c r="J31" s="39">
        <f t="shared" si="2"/>
        <v>117</v>
      </c>
      <c r="K31" s="44" t="s">
        <v>99</v>
      </c>
    </row>
    <row r="32" spans="1:11" x14ac:dyDescent="0.25">
      <c r="G32" s="39">
        <f t="shared" si="3"/>
        <v>55</v>
      </c>
      <c r="H32" s="44" t="s">
        <v>67</v>
      </c>
      <c r="I32" s="40"/>
      <c r="J32" s="39">
        <f t="shared" si="2"/>
        <v>119</v>
      </c>
      <c r="K32" s="44" t="s">
        <v>100</v>
      </c>
    </row>
    <row r="33" spans="1:11" x14ac:dyDescent="0.25">
      <c r="G33" s="39">
        <f t="shared" si="3"/>
        <v>57</v>
      </c>
      <c r="H33" s="44" t="s">
        <v>68</v>
      </c>
      <c r="I33" s="40"/>
      <c r="J33" s="39">
        <f t="shared" si="2"/>
        <v>121</v>
      </c>
      <c r="K33" s="44" t="s">
        <v>101</v>
      </c>
    </row>
    <row r="34" spans="1:11" x14ac:dyDescent="0.25">
      <c r="G34" s="39">
        <f t="shared" si="3"/>
        <v>59</v>
      </c>
      <c r="H34" s="44" t="s">
        <v>69</v>
      </c>
      <c r="I34" s="40"/>
      <c r="J34" s="39">
        <f t="shared" si="2"/>
        <v>123</v>
      </c>
      <c r="K34" s="44" t="s">
        <v>102</v>
      </c>
    </row>
    <row r="35" spans="1:11" x14ac:dyDescent="0.25">
      <c r="G35" s="39">
        <f t="shared" si="3"/>
        <v>61</v>
      </c>
      <c r="H35" s="44" t="s">
        <v>70</v>
      </c>
      <c r="I35" s="40"/>
      <c r="J35" s="39">
        <f t="shared" si="2"/>
        <v>125</v>
      </c>
      <c r="K35" s="44" t="s">
        <v>103</v>
      </c>
    </row>
    <row r="36" spans="1:11" x14ac:dyDescent="0.25">
      <c r="G36" s="39">
        <f t="shared" si="3"/>
        <v>63</v>
      </c>
      <c r="H36" s="44" t="s">
        <v>71</v>
      </c>
      <c r="I36" s="40"/>
      <c r="J36" s="39">
        <f t="shared" si="2"/>
        <v>127</v>
      </c>
      <c r="K36" s="44" t="s">
        <v>104</v>
      </c>
    </row>
    <row r="37" spans="1:11" x14ac:dyDescent="0.25">
      <c r="G37" s="39">
        <f t="shared" si="3"/>
        <v>65</v>
      </c>
      <c r="H37" s="44" t="s">
        <v>72</v>
      </c>
      <c r="I37" s="40"/>
      <c r="J37" s="39">
        <f t="shared" si="2"/>
        <v>129</v>
      </c>
      <c r="K37" s="44" t="s">
        <v>105</v>
      </c>
    </row>
    <row r="38" spans="1:11" x14ac:dyDescent="0.25">
      <c r="G38" s="39">
        <f t="shared" si="3"/>
        <v>67</v>
      </c>
      <c r="H38" s="44" t="s">
        <v>73</v>
      </c>
      <c r="I38" s="40"/>
      <c r="J38" s="39">
        <f t="shared" si="2"/>
        <v>131</v>
      </c>
      <c r="K38" s="44" t="s">
        <v>106</v>
      </c>
    </row>
    <row r="39" spans="1:11" x14ac:dyDescent="0.25">
      <c r="G39" s="40"/>
      <c r="H39" s="40"/>
      <c r="I39" s="40"/>
      <c r="J39" s="39">
        <f t="shared" si="2"/>
        <v>133</v>
      </c>
      <c r="K39" s="44" t="s">
        <v>107</v>
      </c>
    </row>
    <row r="42" spans="1:11" ht="12.75" customHeight="1" x14ac:dyDescent="0.25">
      <c r="A42" s="64" t="s">
        <v>185</v>
      </c>
      <c r="B42" s="64"/>
      <c r="C42" s="64"/>
      <c r="D42" s="64"/>
      <c r="E42" s="64"/>
      <c r="F42" s="64"/>
      <c r="G42" s="64"/>
      <c r="H42" s="64"/>
      <c r="I42" s="64"/>
      <c r="J42" s="64"/>
      <c r="K42" s="64"/>
    </row>
    <row r="43" spans="1:11" x14ac:dyDescent="0.25">
      <c r="A43" s="60" t="s">
        <v>66</v>
      </c>
      <c r="B43" s="61"/>
      <c r="C43" s="61">
        <v>9401</v>
      </c>
      <c r="D43" s="61"/>
      <c r="E43" s="60" t="s">
        <v>84</v>
      </c>
      <c r="F43" s="61"/>
      <c r="G43" s="61">
        <v>9701</v>
      </c>
      <c r="H43" s="61"/>
      <c r="I43" s="61"/>
      <c r="J43" s="61"/>
      <c r="K43" s="61"/>
    </row>
    <row r="44" spans="1:11" ht="12.75" customHeight="1" x14ac:dyDescent="0.25">
      <c r="A44" s="63" t="s">
        <v>68</v>
      </c>
      <c r="B44" s="63"/>
      <c r="C44" s="61">
        <v>109</v>
      </c>
      <c r="D44" s="61"/>
      <c r="E44" s="60" t="s">
        <v>90</v>
      </c>
      <c r="F44" s="61"/>
      <c r="G44" s="61">
        <v>71</v>
      </c>
      <c r="H44" s="61"/>
      <c r="I44" s="61"/>
      <c r="J44" s="61"/>
      <c r="K44" s="61"/>
    </row>
    <row r="45" spans="1:11" ht="25.5" customHeight="1" x14ac:dyDescent="0.25">
      <c r="A45" s="60" t="s">
        <v>76</v>
      </c>
      <c r="B45" s="61"/>
      <c r="C45" s="61">
        <v>13</v>
      </c>
      <c r="D45" s="61"/>
      <c r="E45" s="60" t="s">
        <v>90</v>
      </c>
      <c r="F45" s="61"/>
      <c r="G45" s="61">
        <v>81.02</v>
      </c>
      <c r="H45" s="61"/>
      <c r="I45" s="61"/>
      <c r="J45" s="61"/>
      <c r="K45" s="61"/>
    </row>
    <row r="46" spans="1:11" ht="12.75" customHeight="1" x14ac:dyDescent="0.25">
      <c r="A46" s="63" t="s">
        <v>83</v>
      </c>
      <c r="B46" s="63"/>
      <c r="C46" s="61">
        <v>0</v>
      </c>
      <c r="D46" s="61"/>
      <c r="E46" s="60" t="s">
        <v>100</v>
      </c>
      <c r="F46" s="61"/>
      <c r="G46" s="61">
        <v>9909</v>
      </c>
      <c r="H46" s="61"/>
      <c r="I46" s="61"/>
      <c r="J46" s="61"/>
      <c r="K46" s="61"/>
    </row>
    <row r="47" spans="1:11" ht="12.75" customHeight="1" x14ac:dyDescent="0.25">
      <c r="A47" s="63" t="s">
        <v>83</v>
      </c>
      <c r="B47" s="63"/>
      <c r="C47" s="61">
        <v>75.02</v>
      </c>
      <c r="D47" s="61"/>
      <c r="E47" s="60" t="s">
        <v>102</v>
      </c>
      <c r="F47" s="61"/>
      <c r="G47" s="61">
        <v>9902</v>
      </c>
      <c r="H47" s="61"/>
      <c r="I47" s="61"/>
      <c r="J47" s="61"/>
      <c r="K47" s="61"/>
    </row>
    <row r="48" spans="1:11" ht="12.75" customHeight="1" x14ac:dyDescent="0.25">
      <c r="A48" s="63" t="s">
        <v>83</v>
      </c>
      <c r="B48" s="63"/>
      <c r="C48" s="61">
        <v>101.25</v>
      </c>
      <c r="D48" s="61"/>
      <c r="E48" s="61"/>
      <c r="F48" s="61"/>
      <c r="G48" s="61"/>
      <c r="H48" s="61"/>
      <c r="I48" s="61"/>
      <c r="J48" s="61"/>
      <c r="K48" s="61"/>
    </row>
  </sheetData>
  <sheetProtection sheet="1" objects="1" scenarios="1"/>
  <mergeCells count="11">
    <mergeCell ref="A1:K1"/>
    <mergeCell ref="A2:K2"/>
    <mergeCell ref="C3:E3"/>
    <mergeCell ref="H3:J3"/>
    <mergeCell ref="A4:D4"/>
    <mergeCell ref="G4:K4"/>
    <mergeCell ref="A42:K42"/>
    <mergeCell ref="A44:B44"/>
    <mergeCell ref="A46:B46"/>
    <mergeCell ref="A47:B47"/>
    <mergeCell ref="A48:B4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8"/>
  <sheetViews>
    <sheetView workbookViewId="0">
      <selection activeCell="B6" sqref="B6"/>
    </sheetView>
  </sheetViews>
  <sheetFormatPr defaultRowHeight="13.2" x14ac:dyDescent="0.25"/>
  <cols>
    <col min="1" max="1" width="9" customWidth="1"/>
    <col min="2" max="2" width="8.88671875" customWidth="1"/>
    <col min="3" max="3" width="8.44140625" customWidth="1"/>
    <col min="4" max="4" width="10.5546875" customWidth="1"/>
    <col min="5" max="5" width="11.109375" customWidth="1"/>
    <col min="6" max="6" width="5.5546875" customWidth="1"/>
    <col min="7" max="7" width="9.109375" customWidth="1"/>
    <col min="8" max="8" width="12.33203125" customWidth="1"/>
    <col min="9" max="9" width="2.88671875" customWidth="1"/>
    <col min="10" max="10" width="9" customWidth="1"/>
    <col min="11" max="11" width="13.33203125" customWidth="1"/>
  </cols>
  <sheetData>
    <row r="1" spans="1:11" ht="21" x14ac:dyDescent="0.4">
      <c r="A1" s="88" t="s">
        <v>164</v>
      </c>
      <c r="B1" s="88"/>
      <c r="C1" s="88"/>
      <c r="D1" s="88"/>
      <c r="E1" s="88"/>
      <c r="F1" s="88"/>
      <c r="G1" s="88"/>
      <c r="H1" s="88"/>
      <c r="I1" s="88"/>
      <c r="J1" s="88"/>
      <c r="K1" s="88"/>
    </row>
    <row r="2" spans="1:11" ht="21" x14ac:dyDescent="0.4">
      <c r="A2" s="88" t="s">
        <v>188</v>
      </c>
      <c r="B2" s="88"/>
      <c r="C2" s="88"/>
      <c r="D2" s="88"/>
      <c r="E2" s="88"/>
      <c r="F2" s="88"/>
      <c r="G2" s="88"/>
      <c r="H2" s="88"/>
      <c r="I2" s="88"/>
      <c r="J2" s="88"/>
      <c r="K2" s="88"/>
    </row>
    <row r="3" spans="1:11" x14ac:dyDescent="0.25">
      <c r="A3" s="34" t="s">
        <v>167</v>
      </c>
      <c r="B3" s="34"/>
      <c r="C3" s="74" t="str">
        <f>IF('Project Info'!$B$3="","",'Project Info'!$B$3)</f>
        <v/>
      </c>
      <c r="D3" s="74"/>
      <c r="E3" s="74"/>
      <c r="F3" s="34"/>
      <c r="G3" s="34" t="s">
        <v>168</v>
      </c>
      <c r="H3" s="74" t="str">
        <f>IF('Project Info'!$B$4="","",'Project Info'!$B$4)</f>
        <v/>
      </c>
      <c r="I3" s="74"/>
      <c r="J3" s="74"/>
      <c r="K3" s="34"/>
    </row>
    <row r="4" spans="1:11" x14ac:dyDescent="0.25">
      <c r="A4" s="75" t="s">
        <v>169</v>
      </c>
      <c r="B4" s="76"/>
      <c r="C4" s="76"/>
      <c r="D4" s="76"/>
      <c r="E4" s="35"/>
      <c r="F4" s="36"/>
      <c r="G4" s="89" t="s">
        <v>170</v>
      </c>
      <c r="H4" s="89"/>
      <c r="I4" s="89"/>
      <c r="J4" s="89"/>
      <c r="K4" s="89"/>
    </row>
    <row r="5" spans="1:11" ht="39.6" x14ac:dyDescent="0.25">
      <c r="A5" s="37" t="s">
        <v>17</v>
      </c>
      <c r="B5" s="38" t="s">
        <v>32</v>
      </c>
      <c r="C5" s="17" t="s">
        <v>171</v>
      </c>
      <c r="D5" s="17" t="s">
        <v>33</v>
      </c>
      <c r="E5" s="16" t="s">
        <v>34</v>
      </c>
      <c r="G5" s="39" t="s">
        <v>172</v>
      </c>
      <c r="H5" s="40" t="s">
        <v>39</v>
      </c>
      <c r="I5" s="40"/>
      <c r="J5" s="40" t="s">
        <v>172</v>
      </c>
      <c r="K5" s="40" t="s">
        <v>39</v>
      </c>
    </row>
    <row r="6" spans="1:11" x14ac:dyDescent="0.25">
      <c r="A6" s="41">
        <v>1</v>
      </c>
      <c r="B6" s="45">
        <v>0</v>
      </c>
      <c r="C6" s="19">
        <v>0</v>
      </c>
      <c r="D6" s="42">
        <f>IF(B6&gt;0,VLOOKUP(100000*B6+C6,'Tract Data'!$A$2:$E$3145,4)*VLOOKUP(B6,'County Index'!$A$9:$AC$75,29),0)</f>
        <v>0</v>
      </c>
      <c r="E6" s="43">
        <f>IF(B6&gt;0,VLOOKUP(B6*100000+C6,'Tract Data'!$A$2:$E$3145,5),0)</f>
        <v>0</v>
      </c>
      <c r="G6" s="39">
        <v>1</v>
      </c>
      <c r="H6" s="44" t="s">
        <v>41</v>
      </c>
      <c r="I6" s="40"/>
      <c r="J6" s="39">
        <f>G38+2</f>
        <v>69</v>
      </c>
      <c r="K6" s="44" t="s">
        <v>74</v>
      </c>
    </row>
    <row r="7" spans="1:11" x14ac:dyDescent="0.25">
      <c r="A7" s="41">
        <v>2</v>
      </c>
      <c r="B7" s="45">
        <v>0</v>
      </c>
      <c r="C7" s="19">
        <v>0</v>
      </c>
      <c r="D7" s="42">
        <f>IF(B7&gt;0,VLOOKUP(100000*B7+C7,'Tract Data'!$A$2:$E$3145,4)*VLOOKUP(B7,'County Index'!$A$9:$AC$75,29),0)</f>
        <v>0</v>
      </c>
      <c r="E7" s="43">
        <f>IF(B7&gt;0,VLOOKUP(B7*100000+C7,'Tract Data'!$A$2:$E$3145,5),0)</f>
        <v>0</v>
      </c>
      <c r="G7" s="39">
        <f t="shared" ref="G7:G17" si="0">G6+2</f>
        <v>3</v>
      </c>
      <c r="H7" s="44" t="s">
        <v>42</v>
      </c>
      <c r="I7" s="40"/>
      <c r="J7" s="39">
        <f t="shared" ref="J7:J14" si="1">J6+2</f>
        <v>71</v>
      </c>
      <c r="K7" s="44" t="s">
        <v>75</v>
      </c>
    </row>
    <row r="8" spans="1:11" x14ac:dyDescent="0.25">
      <c r="A8" s="41">
        <v>3</v>
      </c>
      <c r="B8" s="45">
        <v>0</v>
      </c>
      <c r="C8" s="19">
        <v>0</v>
      </c>
      <c r="D8" s="42">
        <f>IF(B8&gt;0,VLOOKUP(100000*B8+C8,'Tract Data'!$A$2:$E$3145,4)*VLOOKUP(B8,'County Index'!$A$9:$AC$75,29),0)</f>
        <v>0</v>
      </c>
      <c r="E8" s="43">
        <f>IF(B8&gt;0,VLOOKUP(B8*100000+C8,'Tract Data'!$A$2:$E$3145,5),0)</f>
        <v>0</v>
      </c>
      <c r="G8" s="39">
        <f t="shared" si="0"/>
        <v>5</v>
      </c>
      <c r="H8" s="44" t="s">
        <v>43</v>
      </c>
      <c r="I8" s="40"/>
      <c r="J8" s="39">
        <f t="shared" si="1"/>
        <v>73</v>
      </c>
      <c r="K8" s="44" t="s">
        <v>76</v>
      </c>
    </row>
    <row r="9" spans="1:11" x14ac:dyDescent="0.25">
      <c r="A9" s="41">
        <v>4</v>
      </c>
      <c r="B9" s="45">
        <v>0</v>
      </c>
      <c r="C9" s="19">
        <v>0</v>
      </c>
      <c r="D9" s="42">
        <f>IF(B9&gt;0,VLOOKUP(100000*B9+C9,'Tract Data'!$A$2:$E$3145,4)*VLOOKUP(B9,'County Index'!$A$9:$AC$75,29),0)</f>
        <v>0</v>
      </c>
      <c r="E9" s="43">
        <f>IF(B9&gt;0,VLOOKUP(B9*100000+C9,'Tract Data'!$A$2:$E$3145,5),0)</f>
        <v>0</v>
      </c>
      <c r="G9" s="39">
        <f t="shared" si="0"/>
        <v>7</v>
      </c>
      <c r="H9" s="44" t="s">
        <v>44</v>
      </c>
      <c r="I9" s="40"/>
      <c r="J9" s="39">
        <f t="shared" si="1"/>
        <v>75</v>
      </c>
      <c r="K9" s="44" t="s">
        <v>77</v>
      </c>
    </row>
    <row r="10" spans="1:11" x14ac:dyDescent="0.25">
      <c r="A10" s="41">
        <v>5</v>
      </c>
      <c r="B10" s="45">
        <v>0</v>
      </c>
      <c r="C10" s="19">
        <v>0</v>
      </c>
      <c r="D10" s="42">
        <f>IF(B10&gt;0,VLOOKUP(100000*B10+C10,'Tract Data'!$A$2:$E$3145,4)*VLOOKUP(B10,'County Index'!$A$9:$AC$75,29),0)</f>
        <v>0</v>
      </c>
      <c r="E10" s="43">
        <f>IF(B10&gt;0,VLOOKUP(B10*100000+C10,'Tract Data'!$A$2:$E$3145,5),0)</f>
        <v>0</v>
      </c>
      <c r="G10" s="39">
        <f t="shared" si="0"/>
        <v>9</v>
      </c>
      <c r="H10" s="44" t="s">
        <v>45</v>
      </c>
      <c r="I10" s="40"/>
      <c r="J10" s="39">
        <f t="shared" si="1"/>
        <v>77</v>
      </c>
      <c r="K10" s="44" t="s">
        <v>78</v>
      </c>
    </row>
    <row r="11" spans="1:11" x14ac:dyDescent="0.25">
      <c r="A11" s="41">
        <v>6</v>
      </c>
      <c r="B11" s="45">
        <v>0</v>
      </c>
      <c r="C11" s="19">
        <v>0</v>
      </c>
      <c r="D11" s="42">
        <f>IF(B11&gt;0,VLOOKUP(100000*B11+C11,'Tract Data'!$A$2:$E$3145,4)*VLOOKUP(B11,'County Index'!$A$9:$AC$75,29),0)</f>
        <v>0</v>
      </c>
      <c r="E11" s="43">
        <f>IF(B11&gt;0,VLOOKUP(B11*100000+C11,'Tract Data'!$A$2:$E$3145,5),0)</f>
        <v>0</v>
      </c>
      <c r="G11" s="39">
        <f t="shared" si="0"/>
        <v>11</v>
      </c>
      <c r="H11" s="44" t="s">
        <v>46</v>
      </c>
      <c r="I11" s="40"/>
      <c r="J11" s="39">
        <f t="shared" si="1"/>
        <v>79</v>
      </c>
      <c r="K11" s="44" t="s">
        <v>79</v>
      </c>
    </row>
    <row r="12" spans="1:11" x14ac:dyDescent="0.25">
      <c r="A12" s="41">
        <v>7</v>
      </c>
      <c r="B12" s="45">
        <v>0</v>
      </c>
      <c r="C12" s="19">
        <v>0</v>
      </c>
      <c r="D12" s="42">
        <f>IF(B12&gt;0,VLOOKUP(100000*B12+C12,'Tract Data'!$A$2:$E$3145,4)*VLOOKUP(B12,'County Index'!$A$9:$AC$75,29),0)</f>
        <v>0</v>
      </c>
      <c r="E12" s="43">
        <f>IF(B12&gt;0,VLOOKUP(B12*100000+C12,'Tract Data'!$A$2:$E$3145,5),0)</f>
        <v>0</v>
      </c>
      <c r="G12" s="39">
        <f t="shared" si="0"/>
        <v>13</v>
      </c>
      <c r="H12" s="44" t="s">
        <v>47</v>
      </c>
      <c r="I12" s="40"/>
      <c r="J12" s="39">
        <f t="shared" si="1"/>
        <v>81</v>
      </c>
      <c r="K12" s="44" t="s">
        <v>80</v>
      </c>
    </row>
    <row r="13" spans="1:11" x14ac:dyDescent="0.25">
      <c r="A13" s="41">
        <v>8</v>
      </c>
      <c r="B13" s="45">
        <v>0</v>
      </c>
      <c r="C13" s="19">
        <v>0</v>
      </c>
      <c r="D13" s="42">
        <f>IF(B13&gt;0,VLOOKUP(100000*B13+C13,'Tract Data'!$A$2:$E$3145,4)*VLOOKUP(B13,'County Index'!$A$9:$AC$75,29),0)</f>
        <v>0</v>
      </c>
      <c r="E13" s="43">
        <f>IF(B13&gt;0,VLOOKUP(B13*100000+C13,'Tract Data'!$A$2:$E$3145,5),0)</f>
        <v>0</v>
      </c>
      <c r="G13" s="39">
        <f t="shared" si="0"/>
        <v>15</v>
      </c>
      <c r="H13" s="44" t="s">
        <v>48</v>
      </c>
      <c r="I13" s="40"/>
      <c r="J13" s="39">
        <f t="shared" si="1"/>
        <v>83</v>
      </c>
      <c r="K13" s="44" t="s">
        <v>81</v>
      </c>
    </row>
    <row r="14" spans="1:11" x14ac:dyDescent="0.25">
      <c r="A14" s="41">
        <v>9</v>
      </c>
      <c r="B14" s="45">
        <v>0</v>
      </c>
      <c r="C14" s="19">
        <v>0</v>
      </c>
      <c r="D14" s="42">
        <f>IF(B14&gt;0,VLOOKUP(100000*B14+C14,'Tract Data'!$A$2:$E$3145,4)*VLOOKUP(B14,'County Index'!$A$9:$AC$75,29),0)</f>
        <v>0</v>
      </c>
      <c r="E14" s="43">
        <f>IF(B14&gt;0,VLOOKUP(B14*100000+C14,'Tract Data'!$A$2:$E$3145,5),0)</f>
        <v>0</v>
      </c>
      <c r="G14" s="39">
        <f t="shared" si="0"/>
        <v>17</v>
      </c>
      <c r="H14" s="44" t="s">
        <v>49</v>
      </c>
      <c r="I14" s="40"/>
      <c r="J14" s="39">
        <f t="shared" si="1"/>
        <v>85</v>
      </c>
      <c r="K14" s="44" t="s">
        <v>82</v>
      </c>
    </row>
    <row r="15" spans="1:11" x14ac:dyDescent="0.25">
      <c r="A15" s="41">
        <v>10</v>
      </c>
      <c r="B15" s="45">
        <v>0</v>
      </c>
      <c r="C15" s="19">
        <v>0</v>
      </c>
      <c r="D15" s="42">
        <f>IF(B15&gt;0,VLOOKUP(100000*B15+C15,'Tract Data'!$A$2:$E$3145,4)*VLOOKUP(B15,'County Index'!$A$9:$AC$75,29),0)</f>
        <v>0</v>
      </c>
      <c r="E15" s="43">
        <f>IF(B15&gt;0,VLOOKUP(B15*100000+C15,'Tract Data'!$A$2:$E$3145,5),0)</f>
        <v>0</v>
      </c>
      <c r="G15" s="39">
        <f t="shared" si="0"/>
        <v>19</v>
      </c>
      <c r="H15" s="44" t="s">
        <v>50</v>
      </c>
      <c r="I15" s="40"/>
      <c r="J15" s="39">
        <v>86</v>
      </c>
      <c r="K15" s="44" t="s">
        <v>83</v>
      </c>
    </row>
    <row r="16" spans="1:11" x14ac:dyDescent="0.25">
      <c r="A16" s="41">
        <v>11</v>
      </c>
      <c r="B16" s="45">
        <v>0</v>
      </c>
      <c r="C16" s="19">
        <v>0</v>
      </c>
      <c r="D16" s="42">
        <f>IF(B16&gt;0,VLOOKUP(100000*B16+C16,'Tract Data'!$A$2:$E$3145,4)*VLOOKUP(B16,'County Index'!$A$9:$AC$75,29),0)</f>
        <v>0</v>
      </c>
      <c r="E16" s="43">
        <f>IF(B16&gt;0,VLOOKUP(B16*100000+C16,'Tract Data'!$A$2:$E$3145,5),0)</f>
        <v>0</v>
      </c>
      <c r="G16" s="39">
        <f t="shared" si="0"/>
        <v>21</v>
      </c>
      <c r="H16" s="44" t="s">
        <v>51</v>
      </c>
      <c r="I16" s="40"/>
      <c r="J16" s="39">
        <v>87</v>
      </c>
      <c r="K16" s="44" t="s">
        <v>84</v>
      </c>
    </row>
    <row r="17" spans="1:11" x14ac:dyDescent="0.25">
      <c r="A17" s="41">
        <v>12</v>
      </c>
      <c r="B17" s="45">
        <v>0</v>
      </c>
      <c r="C17" s="19">
        <v>0</v>
      </c>
      <c r="D17" s="42">
        <f>IF(B17&gt;0,VLOOKUP(100000*B17+C17,'Tract Data'!$A$2:$E$3145,4)*VLOOKUP(B17,'County Index'!$A$9:$AC$75,29),0)</f>
        <v>0</v>
      </c>
      <c r="E17" s="43">
        <f>IF(B17&gt;0,VLOOKUP(B17*100000+C17,'Tract Data'!$A$2:$E$3145,5),0)</f>
        <v>0</v>
      </c>
      <c r="G17" s="39">
        <f t="shared" si="0"/>
        <v>23</v>
      </c>
      <c r="H17" s="44" t="s">
        <v>52</v>
      </c>
      <c r="I17" s="40"/>
      <c r="J17" s="39">
        <f t="shared" ref="J17:J39" si="2">J16+2</f>
        <v>89</v>
      </c>
      <c r="K17" s="44" t="s">
        <v>85</v>
      </c>
    </row>
    <row r="18" spans="1:11" x14ac:dyDescent="0.25">
      <c r="A18" s="41">
        <v>13</v>
      </c>
      <c r="B18" s="45">
        <v>0</v>
      </c>
      <c r="C18" s="19">
        <v>0</v>
      </c>
      <c r="D18" s="42">
        <f>IF(B18&gt;0,VLOOKUP(100000*B18+C18,'Tract Data'!$A$2:$E$3145,4)*VLOOKUP(B18,'County Index'!$A$9:$AC$75,29),0)</f>
        <v>0</v>
      </c>
      <c r="E18" s="43">
        <f>IF(B18&gt;0,VLOOKUP(B18*100000+C18,'Tract Data'!$A$2:$E$3145,5),0)</f>
        <v>0</v>
      </c>
      <c r="G18" s="39">
        <v>27</v>
      </c>
      <c r="H18" s="44" t="s">
        <v>53</v>
      </c>
      <c r="I18" s="40"/>
      <c r="J18" s="39">
        <f t="shared" si="2"/>
        <v>91</v>
      </c>
      <c r="K18" s="44" t="s">
        <v>86</v>
      </c>
    </row>
    <row r="19" spans="1:11" x14ac:dyDescent="0.25">
      <c r="A19" s="41">
        <v>14</v>
      </c>
      <c r="B19" s="45">
        <v>0</v>
      </c>
      <c r="C19" s="19">
        <v>0</v>
      </c>
      <c r="D19" s="42">
        <f>IF(B19&gt;0,VLOOKUP(100000*B19+C19,'Tract Data'!$A$2:$E$3145,4)*VLOOKUP(B19,'County Index'!$A$9:$AC$75,29),0)</f>
        <v>0</v>
      </c>
      <c r="E19" s="43">
        <f>IF(B19&gt;0,VLOOKUP(B19*100000+C19,'Tract Data'!$A$2:$E$3145,5),0)</f>
        <v>0</v>
      </c>
      <c r="G19" s="39">
        <f t="shared" ref="G19:G38" si="3">G18+2</f>
        <v>29</v>
      </c>
      <c r="H19" s="44" t="s">
        <v>54</v>
      </c>
      <c r="I19" s="40"/>
      <c r="J19" s="39">
        <f t="shared" si="2"/>
        <v>93</v>
      </c>
      <c r="K19" s="44" t="s">
        <v>87</v>
      </c>
    </row>
    <row r="20" spans="1:11" x14ac:dyDescent="0.25">
      <c r="A20" s="41">
        <v>15</v>
      </c>
      <c r="B20" s="45">
        <v>0</v>
      </c>
      <c r="C20" s="19">
        <v>0</v>
      </c>
      <c r="D20" s="42">
        <f>IF(B20&gt;0,VLOOKUP(100000*B20+C20,'Tract Data'!$A$2:$E$3145,4)*VLOOKUP(B20,'County Index'!$A$9:$AC$75,29),0)</f>
        <v>0</v>
      </c>
      <c r="E20" s="43">
        <f>IF(B20&gt;0,VLOOKUP(B20*100000+C20,'Tract Data'!$A$2:$E$3145,5),0)</f>
        <v>0</v>
      </c>
      <c r="G20" s="39">
        <f t="shared" si="3"/>
        <v>31</v>
      </c>
      <c r="H20" s="44" t="s">
        <v>55</v>
      </c>
      <c r="I20" s="40"/>
      <c r="J20" s="39">
        <f t="shared" si="2"/>
        <v>95</v>
      </c>
      <c r="K20" s="44" t="s">
        <v>88</v>
      </c>
    </row>
    <row r="21" spans="1:11" x14ac:dyDescent="0.25">
      <c r="A21" s="41">
        <v>16</v>
      </c>
      <c r="B21" s="45">
        <v>0</v>
      </c>
      <c r="C21" s="19">
        <v>0</v>
      </c>
      <c r="D21" s="42">
        <f>IF(B21&gt;0,VLOOKUP(100000*B21+C21,'Tract Data'!$A$2:$E$3145,4)*VLOOKUP(B21,'County Index'!$A$9:$AC$75,29),0)</f>
        <v>0</v>
      </c>
      <c r="E21" s="43">
        <f>IF(B21&gt;0,VLOOKUP(B21*100000+C21,'Tract Data'!$A$2:$E$3145,5),0)</f>
        <v>0</v>
      </c>
      <c r="G21" s="39">
        <f t="shared" si="3"/>
        <v>33</v>
      </c>
      <c r="H21" s="44" t="s">
        <v>56</v>
      </c>
      <c r="I21" s="40"/>
      <c r="J21" s="39">
        <f t="shared" si="2"/>
        <v>97</v>
      </c>
      <c r="K21" s="44" t="s">
        <v>89</v>
      </c>
    </row>
    <row r="22" spans="1:11" x14ac:dyDescent="0.25">
      <c r="A22" s="41">
        <v>17</v>
      </c>
      <c r="B22" s="45">
        <v>0</v>
      </c>
      <c r="C22" s="19">
        <v>0</v>
      </c>
      <c r="D22" s="42">
        <f>IF(B22&gt;0,VLOOKUP(100000*B22+C22,'Tract Data'!$A$2:$E$3145,4)*VLOOKUP(B22,'County Index'!$A$9:$AC$75,29),0)</f>
        <v>0</v>
      </c>
      <c r="E22" s="43">
        <f>IF(B22&gt;0,VLOOKUP(B22*100000+C22,'Tract Data'!$A$2:$E$3145,5),0)</f>
        <v>0</v>
      </c>
      <c r="G22" s="39">
        <f t="shared" si="3"/>
        <v>35</v>
      </c>
      <c r="H22" s="44" t="s">
        <v>57</v>
      </c>
      <c r="I22" s="40"/>
      <c r="J22" s="39">
        <f t="shared" si="2"/>
        <v>99</v>
      </c>
      <c r="K22" s="44" t="s">
        <v>90</v>
      </c>
    </row>
    <row r="23" spans="1:11" x14ac:dyDescent="0.25">
      <c r="A23" s="41">
        <v>18</v>
      </c>
      <c r="B23" s="45">
        <v>0</v>
      </c>
      <c r="C23" s="19">
        <v>0</v>
      </c>
      <c r="D23" s="42">
        <f>IF(B23&gt;0,VLOOKUP(100000*B23+C23,'Tract Data'!$A$2:$E$3145,4)*VLOOKUP(B23,'County Index'!$A$9:$AC$75,29),0)</f>
        <v>0</v>
      </c>
      <c r="E23" s="43">
        <f>IF(B23&gt;0,VLOOKUP(B23*100000+C23,'Tract Data'!$A$2:$E$3145,5),0)</f>
        <v>0</v>
      </c>
      <c r="G23" s="39">
        <f t="shared" si="3"/>
        <v>37</v>
      </c>
      <c r="H23" s="44" t="s">
        <v>58</v>
      </c>
      <c r="I23" s="40"/>
      <c r="J23" s="39">
        <f t="shared" si="2"/>
        <v>101</v>
      </c>
      <c r="K23" s="44" t="s">
        <v>91</v>
      </c>
    </row>
    <row r="24" spans="1:11" x14ac:dyDescent="0.25">
      <c r="A24" s="41">
        <v>19</v>
      </c>
      <c r="B24" s="45">
        <v>0</v>
      </c>
      <c r="C24" s="19">
        <v>0</v>
      </c>
      <c r="D24" s="42">
        <f>IF(B24&gt;0,VLOOKUP(100000*B24+C24,'Tract Data'!$A$2:$E$3145,4)*VLOOKUP(B24,'County Index'!$A$9:$AC$75,29),0)</f>
        <v>0</v>
      </c>
      <c r="E24" s="43">
        <f>IF(B24&gt;0,VLOOKUP(B24*100000+C24,'Tract Data'!$A$2:$E$3145,5),0)</f>
        <v>0</v>
      </c>
      <c r="G24" s="39">
        <f t="shared" si="3"/>
        <v>39</v>
      </c>
      <c r="H24" s="44" t="s">
        <v>59</v>
      </c>
      <c r="I24" s="40"/>
      <c r="J24" s="39">
        <f t="shared" si="2"/>
        <v>103</v>
      </c>
      <c r="K24" s="44" t="s">
        <v>92</v>
      </c>
    </row>
    <row r="25" spans="1:11" x14ac:dyDescent="0.25">
      <c r="A25" s="41">
        <v>20</v>
      </c>
      <c r="B25" s="45">
        <v>0</v>
      </c>
      <c r="C25" s="19">
        <v>0</v>
      </c>
      <c r="D25" s="42">
        <f>IF(B25&gt;0,VLOOKUP(100000*B25+C25,'Tract Data'!$A$2:$E$3145,4)*VLOOKUP(B25,'County Index'!$A$9:$AC$75,29),0)</f>
        <v>0</v>
      </c>
      <c r="E25" s="43">
        <f>IF(B25&gt;0,VLOOKUP(B25*100000+C25,'Tract Data'!$A$2:$E$3145,5),0)</f>
        <v>0</v>
      </c>
      <c r="G25" s="39">
        <f t="shared" si="3"/>
        <v>41</v>
      </c>
      <c r="H25" s="44" t="s">
        <v>60</v>
      </c>
      <c r="I25" s="40"/>
      <c r="J25" s="39">
        <f t="shared" si="2"/>
        <v>105</v>
      </c>
      <c r="K25" s="44" t="s">
        <v>93</v>
      </c>
    </row>
    <row r="26" spans="1:11" x14ac:dyDescent="0.25">
      <c r="A26" s="41">
        <v>21</v>
      </c>
      <c r="B26" s="45">
        <v>0</v>
      </c>
      <c r="C26" s="19">
        <v>0</v>
      </c>
      <c r="D26" s="42">
        <f>IF(B26&gt;0,VLOOKUP(100000*B26+C26,'Tract Data'!$A$2:$E$3145,4)*VLOOKUP(B26,'County Index'!$A$9:$AC$75,29),0)</f>
        <v>0</v>
      </c>
      <c r="E26" s="43">
        <f>IF(B26&gt;0,VLOOKUP(B26*100000+C26,'Tract Data'!$A$2:$E$3145,5),0)</f>
        <v>0</v>
      </c>
      <c r="G26" s="39">
        <f t="shared" si="3"/>
        <v>43</v>
      </c>
      <c r="H26" s="44" t="s">
        <v>61</v>
      </c>
      <c r="I26" s="40"/>
      <c r="J26" s="39">
        <f t="shared" si="2"/>
        <v>107</v>
      </c>
      <c r="K26" s="44" t="s">
        <v>94</v>
      </c>
    </row>
    <row r="27" spans="1:11" x14ac:dyDescent="0.25">
      <c r="A27" s="41">
        <v>22</v>
      </c>
      <c r="B27" s="45">
        <v>0</v>
      </c>
      <c r="C27" s="19">
        <v>0</v>
      </c>
      <c r="D27" s="42">
        <f>IF(B27&gt;0,VLOOKUP(100000*B27+C27,'Tract Data'!$A$2:$E$3145,4)*VLOOKUP(B27,'County Index'!$A$9:$AC$75,29),0)</f>
        <v>0</v>
      </c>
      <c r="E27" s="43">
        <f>IF(B27&gt;0,VLOOKUP(B27*100000+C27,'Tract Data'!$A$2:$E$3145,5),0)</f>
        <v>0</v>
      </c>
      <c r="G27" s="39">
        <f t="shared" si="3"/>
        <v>45</v>
      </c>
      <c r="H27" s="44" t="s">
        <v>62</v>
      </c>
      <c r="I27" s="40"/>
      <c r="J27" s="39">
        <f t="shared" si="2"/>
        <v>109</v>
      </c>
      <c r="K27" s="44" t="s">
        <v>95</v>
      </c>
    </row>
    <row r="28" spans="1:11" x14ac:dyDescent="0.25">
      <c r="A28" s="41">
        <v>23</v>
      </c>
      <c r="B28" s="45">
        <v>0</v>
      </c>
      <c r="C28" s="19">
        <v>0</v>
      </c>
      <c r="D28" s="42">
        <f>IF(B28&gt;0,VLOOKUP(100000*B28+C28,'Tract Data'!$A$2:$E$3145,4)*VLOOKUP(B28,'County Index'!$A$9:$AC$75,29),0)</f>
        <v>0</v>
      </c>
      <c r="E28" s="43">
        <f>IF(B28&gt;0,VLOOKUP(B28*100000+C28,'Tract Data'!$A$2:$E$3145,5),0)</f>
        <v>0</v>
      </c>
      <c r="G28" s="39">
        <f t="shared" si="3"/>
        <v>47</v>
      </c>
      <c r="H28" s="44" t="s">
        <v>63</v>
      </c>
      <c r="I28" s="40"/>
      <c r="J28" s="39">
        <f t="shared" si="2"/>
        <v>111</v>
      </c>
      <c r="K28" s="44" t="s">
        <v>96</v>
      </c>
    </row>
    <row r="29" spans="1:11" x14ac:dyDescent="0.25">
      <c r="A29" s="41">
        <v>24</v>
      </c>
      <c r="B29" s="45">
        <v>0</v>
      </c>
      <c r="C29" s="19">
        <v>0</v>
      </c>
      <c r="D29" s="42">
        <f>IF(B29&gt;0,VLOOKUP(100000*B29+C29,'Tract Data'!$A$2:$E$3145,4)*VLOOKUP(B29,'County Index'!$A$9:$AC$75,29),0)</f>
        <v>0</v>
      </c>
      <c r="E29" s="43">
        <f>IF(B29&gt;0,VLOOKUP(B29*100000+C29,'Tract Data'!$A$2:$E$3145,5),0)</f>
        <v>0</v>
      </c>
      <c r="G29" s="39">
        <f t="shared" si="3"/>
        <v>49</v>
      </c>
      <c r="H29" s="44" t="s">
        <v>64</v>
      </c>
      <c r="I29" s="40"/>
      <c r="J29" s="39">
        <f t="shared" si="2"/>
        <v>113</v>
      </c>
      <c r="K29" s="44" t="s">
        <v>97</v>
      </c>
    </row>
    <row r="30" spans="1:11" x14ac:dyDescent="0.25">
      <c r="A30" s="41">
        <v>25</v>
      </c>
      <c r="B30" s="45">
        <v>0</v>
      </c>
      <c r="C30" s="19">
        <v>0</v>
      </c>
      <c r="D30" s="42">
        <f>IF(B30&gt;0,VLOOKUP(100000*B30+C30,'Tract Data'!$A$2:$E$3145,4)*VLOOKUP(B30,'County Index'!$A$9:$AC$75,29),0)</f>
        <v>0</v>
      </c>
      <c r="E30" s="43">
        <f>IF(B30&gt;0,VLOOKUP(B30*100000+C30,'Tract Data'!$A$2:$E$3145,5),0)</f>
        <v>0</v>
      </c>
      <c r="G30" s="39">
        <f t="shared" si="3"/>
        <v>51</v>
      </c>
      <c r="H30" s="44" t="s">
        <v>65</v>
      </c>
      <c r="I30" s="40"/>
      <c r="J30" s="39">
        <f t="shared" si="2"/>
        <v>115</v>
      </c>
      <c r="K30" s="44" t="s">
        <v>98</v>
      </c>
    </row>
    <row r="31" spans="1:11" x14ac:dyDescent="0.25">
      <c r="A31" s="16" t="s">
        <v>15</v>
      </c>
      <c r="B31" s="18"/>
      <c r="C31" s="18"/>
      <c r="D31" s="58">
        <f>IF(SUM(D6:D30)=0,0,SUM(D6*E6+D7*E7+D8*E8+D9*E9+D10*E10+D11*E11+D12*E12+D13*E13+D14*E14+D15*E15+D16*E16+D17*E17+D18*E18+D19*E19+D20*E20+D21*E21+D22*E22+D23*E23+D24*E24+D25*E25+D26*E26+D27*E27+D28*E28+D29*E29+D30*E30)/SUM(E6:E30))</f>
        <v>0</v>
      </c>
      <c r="E31" s="59">
        <f>SUM(E6:E30)</f>
        <v>0</v>
      </c>
      <c r="G31" s="39">
        <f t="shared" si="3"/>
        <v>53</v>
      </c>
      <c r="H31" s="44" t="s">
        <v>66</v>
      </c>
      <c r="I31" s="40"/>
      <c r="J31" s="39">
        <f t="shared" si="2"/>
        <v>117</v>
      </c>
      <c r="K31" s="44" t="s">
        <v>99</v>
      </c>
    </row>
    <row r="32" spans="1:11" x14ac:dyDescent="0.25">
      <c r="G32" s="39">
        <f t="shared" si="3"/>
        <v>55</v>
      </c>
      <c r="H32" s="44" t="s">
        <v>67</v>
      </c>
      <c r="I32" s="40"/>
      <c r="J32" s="39">
        <f t="shared" si="2"/>
        <v>119</v>
      </c>
      <c r="K32" s="44" t="s">
        <v>100</v>
      </c>
    </row>
    <row r="33" spans="1:11" x14ac:dyDescent="0.25">
      <c r="G33" s="39">
        <f t="shared" si="3"/>
        <v>57</v>
      </c>
      <c r="H33" s="44" t="s">
        <v>68</v>
      </c>
      <c r="I33" s="40"/>
      <c r="J33" s="39">
        <f t="shared" si="2"/>
        <v>121</v>
      </c>
      <c r="K33" s="44" t="s">
        <v>101</v>
      </c>
    </row>
    <row r="34" spans="1:11" x14ac:dyDescent="0.25">
      <c r="G34" s="39">
        <f t="shared" si="3"/>
        <v>59</v>
      </c>
      <c r="H34" s="44" t="s">
        <v>69</v>
      </c>
      <c r="I34" s="40"/>
      <c r="J34" s="39">
        <f t="shared" si="2"/>
        <v>123</v>
      </c>
      <c r="K34" s="44" t="s">
        <v>102</v>
      </c>
    </row>
    <row r="35" spans="1:11" x14ac:dyDescent="0.25">
      <c r="G35" s="39">
        <f t="shared" si="3"/>
        <v>61</v>
      </c>
      <c r="H35" s="44" t="s">
        <v>70</v>
      </c>
      <c r="I35" s="40"/>
      <c r="J35" s="39">
        <f t="shared" si="2"/>
        <v>125</v>
      </c>
      <c r="K35" s="44" t="s">
        <v>103</v>
      </c>
    </row>
    <row r="36" spans="1:11" x14ac:dyDescent="0.25">
      <c r="G36" s="39">
        <f t="shared" si="3"/>
        <v>63</v>
      </c>
      <c r="H36" s="44" t="s">
        <v>71</v>
      </c>
      <c r="I36" s="40"/>
      <c r="J36" s="39">
        <f t="shared" si="2"/>
        <v>127</v>
      </c>
      <c r="K36" s="44" t="s">
        <v>104</v>
      </c>
    </row>
    <row r="37" spans="1:11" x14ac:dyDescent="0.25">
      <c r="G37" s="39">
        <f t="shared" si="3"/>
        <v>65</v>
      </c>
      <c r="H37" s="44" t="s">
        <v>72</v>
      </c>
      <c r="I37" s="40"/>
      <c r="J37" s="39">
        <f t="shared" si="2"/>
        <v>129</v>
      </c>
      <c r="K37" s="44" t="s">
        <v>105</v>
      </c>
    </row>
    <row r="38" spans="1:11" x14ac:dyDescent="0.25">
      <c r="G38" s="39">
        <f t="shared" si="3"/>
        <v>67</v>
      </c>
      <c r="H38" s="44" t="s">
        <v>73</v>
      </c>
      <c r="I38" s="40"/>
      <c r="J38" s="39">
        <f t="shared" si="2"/>
        <v>131</v>
      </c>
      <c r="K38" s="44" t="s">
        <v>106</v>
      </c>
    </row>
    <row r="39" spans="1:11" x14ac:dyDescent="0.25">
      <c r="G39" s="40"/>
      <c r="H39" s="40"/>
      <c r="I39" s="40"/>
      <c r="J39" s="39">
        <f t="shared" si="2"/>
        <v>133</v>
      </c>
      <c r="K39" s="44" t="s">
        <v>107</v>
      </c>
    </row>
    <row r="42" spans="1:11" ht="12.75" customHeight="1" x14ac:dyDescent="0.25">
      <c r="A42" s="64" t="s">
        <v>185</v>
      </c>
      <c r="B42" s="64"/>
      <c r="C42" s="64"/>
      <c r="D42" s="64"/>
      <c r="E42" s="64"/>
      <c r="F42" s="64"/>
      <c r="G42" s="64"/>
      <c r="H42" s="64"/>
      <c r="I42" s="64"/>
      <c r="J42" s="64"/>
      <c r="K42" s="64"/>
    </row>
    <row r="43" spans="1:11" x14ac:dyDescent="0.25">
      <c r="A43" s="60" t="s">
        <v>66</v>
      </c>
      <c r="B43" s="61"/>
      <c r="C43" s="61">
        <v>9401</v>
      </c>
      <c r="D43" s="61"/>
      <c r="E43" s="60" t="s">
        <v>84</v>
      </c>
      <c r="F43" s="61"/>
      <c r="G43" s="61">
        <v>9701</v>
      </c>
      <c r="H43" s="61"/>
      <c r="I43" s="61"/>
      <c r="J43" s="61"/>
      <c r="K43" s="61"/>
    </row>
    <row r="44" spans="1:11" ht="12.75" customHeight="1" x14ac:dyDescent="0.25">
      <c r="A44" s="63" t="s">
        <v>68</v>
      </c>
      <c r="B44" s="63"/>
      <c r="C44" s="61">
        <v>109</v>
      </c>
      <c r="D44" s="61"/>
      <c r="E44" s="60" t="s">
        <v>90</v>
      </c>
      <c r="F44" s="61"/>
      <c r="G44" s="61">
        <v>71</v>
      </c>
      <c r="H44" s="61"/>
      <c r="I44" s="61"/>
      <c r="J44" s="61"/>
      <c r="K44" s="61"/>
    </row>
    <row r="45" spans="1:11" ht="25.5" customHeight="1" x14ac:dyDescent="0.25">
      <c r="A45" s="60" t="s">
        <v>76</v>
      </c>
      <c r="B45" s="61"/>
      <c r="C45" s="61">
        <v>13</v>
      </c>
      <c r="D45" s="61"/>
      <c r="E45" s="60" t="s">
        <v>90</v>
      </c>
      <c r="F45" s="61"/>
      <c r="G45" s="61">
        <v>81.02</v>
      </c>
      <c r="H45" s="61"/>
      <c r="I45" s="61"/>
      <c r="J45" s="61"/>
      <c r="K45" s="61"/>
    </row>
    <row r="46" spans="1:11" ht="12.75" customHeight="1" x14ac:dyDescent="0.25">
      <c r="A46" s="63" t="s">
        <v>83</v>
      </c>
      <c r="B46" s="63"/>
      <c r="C46" s="61">
        <v>0</v>
      </c>
      <c r="D46" s="61"/>
      <c r="E46" s="60" t="s">
        <v>100</v>
      </c>
      <c r="F46" s="61"/>
      <c r="G46" s="61">
        <v>9909</v>
      </c>
      <c r="H46" s="61"/>
      <c r="I46" s="61"/>
      <c r="J46" s="61"/>
      <c r="K46" s="61"/>
    </row>
    <row r="47" spans="1:11" ht="12.75" customHeight="1" x14ac:dyDescent="0.25">
      <c r="A47" s="63" t="s">
        <v>83</v>
      </c>
      <c r="B47" s="63"/>
      <c r="C47" s="61">
        <v>75.02</v>
      </c>
      <c r="D47" s="61"/>
      <c r="E47" s="60" t="s">
        <v>102</v>
      </c>
      <c r="F47" s="61"/>
      <c r="G47" s="61">
        <v>9902</v>
      </c>
      <c r="H47" s="61"/>
      <c r="I47" s="61"/>
      <c r="J47" s="61"/>
      <c r="K47" s="61"/>
    </row>
    <row r="48" spans="1:11" ht="12.75" customHeight="1" x14ac:dyDescent="0.25">
      <c r="A48" s="63" t="s">
        <v>83</v>
      </c>
      <c r="B48" s="63"/>
      <c r="C48" s="61">
        <v>101.25</v>
      </c>
      <c r="D48" s="61"/>
      <c r="E48" s="61"/>
      <c r="F48" s="61"/>
      <c r="G48" s="61"/>
      <c r="H48" s="61"/>
      <c r="I48" s="61"/>
      <c r="J48" s="61"/>
      <c r="K48" s="61"/>
    </row>
  </sheetData>
  <sheetProtection sheet="1" objects="1" scenarios="1"/>
  <mergeCells count="11">
    <mergeCell ref="A1:K1"/>
    <mergeCell ref="A2:K2"/>
    <mergeCell ref="C3:E3"/>
    <mergeCell ref="H3:J3"/>
    <mergeCell ref="A4:D4"/>
    <mergeCell ref="G4:K4"/>
    <mergeCell ref="A42:K42"/>
    <mergeCell ref="A44:B44"/>
    <mergeCell ref="A46:B46"/>
    <mergeCell ref="A47:B47"/>
    <mergeCell ref="A48:B4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8"/>
  <sheetViews>
    <sheetView workbookViewId="0">
      <selection activeCell="B6" sqref="B6"/>
    </sheetView>
  </sheetViews>
  <sheetFormatPr defaultRowHeight="13.2" x14ac:dyDescent="0.25"/>
  <cols>
    <col min="1" max="1" width="9" customWidth="1"/>
    <col min="2" max="2" width="8.88671875" customWidth="1"/>
    <col min="3" max="3" width="8.44140625" customWidth="1"/>
    <col min="4" max="4" width="10.5546875" customWidth="1"/>
    <col min="5" max="5" width="11.109375" customWidth="1"/>
    <col min="6" max="6" width="5.5546875" customWidth="1"/>
    <col min="7" max="7" width="9.109375" customWidth="1"/>
    <col min="8" max="8" width="12.33203125" customWidth="1"/>
    <col min="9" max="9" width="2.88671875" customWidth="1"/>
    <col min="10" max="10" width="9" customWidth="1"/>
    <col min="11" max="11" width="13.33203125" customWidth="1"/>
  </cols>
  <sheetData>
    <row r="1" spans="1:11" ht="21" x14ac:dyDescent="0.4">
      <c r="A1" s="88" t="s">
        <v>164</v>
      </c>
      <c r="B1" s="88"/>
      <c r="C1" s="88"/>
      <c r="D1" s="88"/>
      <c r="E1" s="88"/>
      <c r="F1" s="88"/>
      <c r="G1" s="88"/>
      <c r="H1" s="88"/>
      <c r="I1" s="88"/>
      <c r="J1" s="88"/>
      <c r="K1" s="88"/>
    </row>
    <row r="2" spans="1:11" ht="21" x14ac:dyDescent="0.4">
      <c r="A2" s="88" t="s">
        <v>189</v>
      </c>
      <c r="B2" s="88"/>
      <c r="C2" s="88"/>
      <c r="D2" s="88"/>
      <c r="E2" s="88"/>
      <c r="F2" s="88"/>
      <c r="G2" s="88"/>
      <c r="H2" s="88"/>
      <c r="I2" s="88"/>
      <c r="J2" s="88"/>
      <c r="K2" s="88"/>
    </row>
    <row r="3" spans="1:11" x14ac:dyDescent="0.25">
      <c r="A3" s="34" t="s">
        <v>167</v>
      </c>
      <c r="B3" s="34"/>
      <c r="C3" s="90" t="str">
        <f>IF('Project Info'!$B$3="","",'Project Info'!$B$3)</f>
        <v/>
      </c>
      <c r="D3" s="90"/>
      <c r="E3" s="90"/>
      <c r="F3" s="34"/>
      <c r="G3" s="34" t="s">
        <v>168</v>
      </c>
      <c r="H3" s="90" t="str">
        <f>IF('Project Info'!$B$4="","",'Project Info'!$B$4)</f>
        <v/>
      </c>
      <c r="I3" s="90"/>
      <c r="J3" s="90"/>
      <c r="K3" s="34"/>
    </row>
    <row r="4" spans="1:11" x14ac:dyDescent="0.25">
      <c r="A4" s="75" t="s">
        <v>169</v>
      </c>
      <c r="B4" s="76"/>
      <c r="C4" s="76"/>
      <c r="D4" s="76"/>
      <c r="E4" s="35"/>
      <c r="F4" s="36"/>
      <c r="G4" s="89" t="s">
        <v>170</v>
      </c>
      <c r="H4" s="89"/>
      <c r="I4" s="89"/>
      <c r="J4" s="89"/>
      <c r="K4" s="89"/>
    </row>
    <row r="5" spans="1:11" ht="39.6" x14ac:dyDescent="0.25">
      <c r="A5" s="37" t="s">
        <v>17</v>
      </c>
      <c r="B5" s="38" t="s">
        <v>32</v>
      </c>
      <c r="C5" s="17" t="s">
        <v>171</v>
      </c>
      <c r="D5" s="17" t="s">
        <v>33</v>
      </c>
      <c r="E5" s="16" t="s">
        <v>34</v>
      </c>
      <c r="G5" s="39" t="s">
        <v>172</v>
      </c>
      <c r="H5" s="40" t="s">
        <v>39</v>
      </c>
      <c r="I5" s="40"/>
      <c r="J5" s="40" t="s">
        <v>172</v>
      </c>
      <c r="K5" s="40" t="s">
        <v>39</v>
      </c>
    </row>
    <row r="6" spans="1:11" x14ac:dyDescent="0.25">
      <c r="A6" s="41">
        <v>1</v>
      </c>
      <c r="B6" s="45">
        <v>0</v>
      </c>
      <c r="C6" s="19">
        <v>0</v>
      </c>
      <c r="D6" s="42">
        <f>IF(B6&gt;0,VLOOKUP(100000*B6+C6,'Tract Data'!$A$2:$E$3145,4)*VLOOKUP(B6,'County Index'!$A$9:$AC$75,29),0)</f>
        <v>0</v>
      </c>
      <c r="E6" s="43">
        <f>IF(B6&gt;0,VLOOKUP(B6*100000+C6,'Tract Data'!$A$2:$E$3145,5),0)</f>
        <v>0</v>
      </c>
      <c r="G6" s="39">
        <v>1</v>
      </c>
      <c r="H6" s="44" t="s">
        <v>41</v>
      </c>
      <c r="I6" s="40"/>
      <c r="J6" s="39">
        <f>G38+2</f>
        <v>69</v>
      </c>
      <c r="K6" s="44" t="s">
        <v>74</v>
      </c>
    </row>
    <row r="7" spans="1:11" x14ac:dyDescent="0.25">
      <c r="A7" s="41">
        <v>2</v>
      </c>
      <c r="B7" s="45">
        <v>0</v>
      </c>
      <c r="C7" s="19">
        <v>0</v>
      </c>
      <c r="D7" s="42">
        <f>IF(B7&gt;0,VLOOKUP(100000*B7+C7,'Tract Data'!$A$2:$E$3145,4)*VLOOKUP(B7,'County Index'!$A$9:$AC$75,29),0)</f>
        <v>0</v>
      </c>
      <c r="E7" s="43">
        <f>IF(B7&gt;0,VLOOKUP(B7*100000+C7,'Tract Data'!$A$2:$E$3145,5),0)</f>
        <v>0</v>
      </c>
      <c r="G7" s="39">
        <f t="shared" ref="G7:G17" si="0">G6+2</f>
        <v>3</v>
      </c>
      <c r="H7" s="44" t="s">
        <v>42</v>
      </c>
      <c r="I7" s="40"/>
      <c r="J7" s="39">
        <f t="shared" ref="J7:J14" si="1">J6+2</f>
        <v>71</v>
      </c>
      <c r="K7" s="44" t="s">
        <v>75</v>
      </c>
    </row>
    <row r="8" spans="1:11" x14ac:dyDescent="0.25">
      <c r="A8" s="41">
        <v>3</v>
      </c>
      <c r="B8" s="45">
        <v>0</v>
      </c>
      <c r="C8" s="19">
        <v>0</v>
      </c>
      <c r="D8" s="42">
        <f>IF(B8&gt;0,VLOOKUP(100000*B8+C8,'Tract Data'!$A$2:$E$3145,4)*VLOOKUP(B8,'County Index'!$A$9:$AC$75,29),0)</f>
        <v>0</v>
      </c>
      <c r="E8" s="43">
        <f>IF(B8&gt;0,VLOOKUP(B8*100000+C8,'Tract Data'!$A$2:$E$3145,5),0)</f>
        <v>0</v>
      </c>
      <c r="G8" s="39">
        <f t="shared" si="0"/>
        <v>5</v>
      </c>
      <c r="H8" s="44" t="s">
        <v>43</v>
      </c>
      <c r="I8" s="40"/>
      <c r="J8" s="39">
        <f t="shared" si="1"/>
        <v>73</v>
      </c>
      <c r="K8" s="44" t="s">
        <v>76</v>
      </c>
    </row>
    <row r="9" spans="1:11" x14ac:dyDescent="0.25">
      <c r="A9" s="41">
        <v>4</v>
      </c>
      <c r="B9" s="45">
        <v>0</v>
      </c>
      <c r="C9" s="19">
        <v>0</v>
      </c>
      <c r="D9" s="42">
        <f>IF(B9&gt;0,VLOOKUP(100000*B9+C9,'Tract Data'!$A$2:$E$3145,4)*VLOOKUP(B9,'County Index'!$A$9:$AC$75,29),0)</f>
        <v>0</v>
      </c>
      <c r="E9" s="43">
        <f>IF(B9&gt;0,VLOOKUP(B9*100000+C9,'Tract Data'!$A$2:$E$3145,5),0)</f>
        <v>0</v>
      </c>
      <c r="G9" s="39">
        <f t="shared" si="0"/>
        <v>7</v>
      </c>
      <c r="H9" s="44" t="s">
        <v>44</v>
      </c>
      <c r="I9" s="40"/>
      <c r="J9" s="39">
        <f t="shared" si="1"/>
        <v>75</v>
      </c>
      <c r="K9" s="44" t="s">
        <v>77</v>
      </c>
    </row>
    <row r="10" spans="1:11" x14ac:dyDescent="0.25">
      <c r="A10" s="41">
        <v>5</v>
      </c>
      <c r="B10" s="45">
        <v>0</v>
      </c>
      <c r="C10" s="19">
        <v>0</v>
      </c>
      <c r="D10" s="42">
        <f>IF(B10&gt;0,VLOOKUP(100000*B10+C10,'Tract Data'!$A$2:$E$3145,4)*VLOOKUP(B10,'County Index'!$A$9:$AC$75,29),0)</f>
        <v>0</v>
      </c>
      <c r="E10" s="43">
        <f>IF(B10&gt;0,VLOOKUP(B10*100000+C10,'Tract Data'!$A$2:$E$3145,5),0)</f>
        <v>0</v>
      </c>
      <c r="G10" s="39">
        <f t="shared" si="0"/>
        <v>9</v>
      </c>
      <c r="H10" s="44" t="s">
        <v>45</v>
      </c>
      <c r="I10" s="40"/>
      <c r="J10" s="39">
        <f t="shared" si="1"/>
        <v>77</v>
      </c>
      <c r="K10" s="44" t="s">
        <v>78</v>
      </c>
    </row>
    <row r="11" spans="1:11" x14ac:dyDescent="0.25">
      <c r="A11" s="41">
        <v>6</v>
      </c>
      <c r="B11" s="45">
        <v>0</v>
      </c>
      <c r="C11" s="19">
        <v>0</v>
      </c>
      <c r="D11" s="42">
        <f>IF(B11&gt;0,VLOOKUP(100000*B11+C11,'Tract Data'!$A$2:$E$3145,4)*VLOOKUP(B11,'County Index'!$A$9:$AC$75,29),0)</f>
        <v>0</v>
      </c>
      <c r="E11" s="43">
        <f>IF(B11&gt;0,VLOOKUP(B11*100000+C11,'Tract Data'!$A$2:$E$3145,5),0)</f>
        <v>0</v>
      </c>
      <c r="G11" s="39">
        <f t="shared" si="0"/>
        <v>11</v>
      </c>
      <c r="H11" s="44" t="s">
        <v>46</v>
      </c>
      <c r="I11" s="40"/>
      <c r="J11" s="39">
        <f t="shared" si="1"/>
        <v>79</v>
      </c>
      <c r="K11" s="44" t="s">
        <v>79</v>
      </c>
    </row>
    <row r="12" spans="1:11" x14ac:dyDescent="0.25">
      <c r="A12" s="41">
        <v>7</v>
      </c>
      <c r="B12" s="45">
        <v>0</v>
      </c>
      <c r="C12" s="19">
        <v>0</v>
      </c>
      <c r="D12" s="42">
        <f>IF(B12&gt;0,VLOOKUP(100000*B12+C12,'Tract Data'!$A$2:$E$3145,4)*VLOOKUP(B12,'County Index'!$A$9:$AC$75,29),0)</f>
        <v>0</v>
      </c>
      <c r="E12" s="43">
        <f>IF(B12&gt;0,VLOOKUP(B12*100000+C12,'Tract Data'!$A$2:$E$3145,5),0)</f>
        <v>0</v>
      </c>
      <c r="G12" s="39">
        <f t="shared" si="0"/>
        <v>13</v>
      </c>
      <c r="H12" s="44" t="s">
        <v>47</v>
      </c>
      <c r="I12" s="40"/>
      <c r="J12" s="39">
        <f t="shared" si="1"/>
        <v>81</v>
      </c>
      <c r="K12" s="44" t="s">
        <v>80</v>
      </c>
    </row>
    <row r="13" spans="1:11" x14ac:dyDescent="0.25">
      <c r="A13" s="41">
        <v>8</v>
      </c>
      <c r="B13" s="45">
        <v>0</v>
      </c>
      <c r="C13" s="19">
        <v>0</v>
      </c>
      <c r="D13" s="42">
        <f>IF(B13&gt;0,VLOOKUP(100000*B13+C13,'Tract Data'!$A$2:$E$3145,4)*VLOOKUP(B13,'County Index'!$A$9:$AC$75,29),0)</f>
        <v>0</v>
      </c>
      <c r="E13" s="43">
        <f>IF(B13&gt;0,VLOOKUP(B13*100000+C13,'Tract Data'!$A$2:$E$3145,5),0)</f>
        <v>0</v>
      </c>
      <c r="G13" s="39">
        <f t="shared" si="0"/>
        <v>15</v>
      </c>
      <c r="H13" s="44" t="s">
        <v>48</v>
      </c>
      <c r="I13" s="40"/>
      <c r="J13" s="39">
        <f t="shared" si="1"/>
        <v>83</v>
      </c>
      <c r="K13" s="44" t="s">
        <v>81</v>
      </c>
    </row>
    <row r="14" spans="1:11" x14ac:dyDescent="0.25">
      <c r="A14" s="41">
        <v>9</v>
      </c>
      <c r="B14" s="45">
        <v>0</v>
      </c>
      <c r="C14" s="19">
        <v>0</v>
      </c>
      <c r="D14" s="42">
        <f>IF(B14&gt;0,VLOOKUP(100000*B14+C14,'Tract Data'!$A$2:$E$3145,4)*VLOOKUP(B14,'County Index'!$A$9:$AC$75,29),0)</f>
        <v>0</v>
      </c>
      <c r="E14" s="43">
        <f>IF(B14&gt;0,VLOOKUP(B14*100000+C14,'Tract Data'!$A$2:$E$3145,5),0)</f>
        <v>0</v>
      </c>
      <c r="G14" s="39">
        <f t="shared" si="0"/>
        <v>17</v>
      </c>
      <c r="H14" s="44" t="s">
        <v>49</v>
      </c>
      <c r="I14" s="40"/>
      <c r="J14" s="39">
        <f t="shared" si="1"/>
        <v>85</v>
      </c>
      <c r="K14" s="44" t="s">
        <v>82</v>
      </c>
    </row>
    <row r="15" spans="1:11" x14ac:dyDescent="0.25">
      <c r="A15" s="41">
        <v>10</v>
      </c>
      <c r="B15" s="45">
        <v>0</v>
      </c>
      <c r="C15" s="19">
        <v>0</v>
      </c>
      <c r="D15" s="42">
        <f>IF(B15&gt;0,VLOOKUP(100000*B15+C15,'Tract Data'!$A$2:$E$3145,4)*VLOOKUP(B15,'County Index'!$A$9:$AC$75,29),0)</f>
        <v>0</v>
      </c>
      <c r="E15" s="43">
        <f>IF(B15&gt;0,VLOOKUP(B15*100000+C15,'Tract Data'!$A$2:$E$3145,5),0)</f>
        <v>0</v>
      </c>
      <c r="G15" s="39">
        <f t="shared" si="0"/>
        <v>19</v>
      </c>
      <c r="H15" s="44" t="s">
        <v>50</v>
      </c>
      <c r="I15" s="40"/>
      <c r="J15" s="39">
        <v>86</v>
      </c>
      <c r="K15" s="44" t="s">
        <v>83</v>
      </c>
    </row>
    <row r="16" spans="1:11" x14ac:dyDescent="0.25">
      <c r="A16" s="41">
        <v>11</v>
      </c>
      <c r="B16" s="45">
        <v>0</v>
      </c>
      <c r="C16" s="19">
        <v>0</v>
      </c>
      <c r="D16" s="42">
        <f>IF(B16&gt;0,VLOOKUP(100000*B16+C16,'Tract Data'!$A$2:$E$3145,4)*VLOOKUP(B16,'County Index'!$A$9:$AC$75,29),0)</f>
        <v>0</v>
      </c>
      <c r="E16" s="43">
        <f>IF(B16&gt;0,VLOOKUP(B16*100000+C16,'Tract Data'!$A$2:$E$3145,5),0)</f>
        <v>0</v>
      </c>
      <c r="G16" s="39">
        <f t="shared" si="0"/>
        <v>21</v>
      </c>
      <c r="H16" s="44" t="s">
        <v>51</v>
      </c>
      <c r="I16" s="40"/>
      <c r="J16" s="39">
        <v>87</v>
      </c>
      <c r="K16" s="44" t="s">
        <v>84</v>
      </c>
    </row>
    <row r="17" spans="1:11" x14ac:dyDescent="0.25">
      <c r="A17" s="41">
        <v>12</v>
      </c>
      <c r="B17" s="45">
        <v>0</v>
      </c>
      <c r="C17" s="19">
        <v>0</v>
      </c>
      <c r="D17" s="42">
        <f>IF(B17&gt;0,VLOOKUP(100000*B17+C17,'Tract Data'!$A$2:$E$3145,4)*VLOOKUP(B17,'County Index'!$A$9:$AC$75,29),0)</f>
        <v>0</v>
      </c>
      <c r="E17" s="43">
        <f>IF(B17&gt;0,VLOOKUP(B17*100000+C17,'Tract Data'!$A$2:$E$3145,5),0)</f>
        <v>0</v>
      </c>
      <c r="G17" s="39">
        <f t="shared" si="0"/>
        <v>23</v>
      </c>
      <c r="H17" s="44" t="s">
        <v>52</v>
      </c>
      <c r="I17" s="40"/>
      <c r="J17" s="39">
        <f t="shared" ref="J17:J39" si="2">J16+2</f>
        <v>89</v>
      </c>
      <c r="K17" s="44" t="s">
        <v>85</v>
      </c>
    </row>
    <row r="18" spans="1:11" x14ac:dyDescent="0.25">
      <c r="A18" s="41">
        <v>13</v>
      </c>
      <c r="B18" s="45">
        <v>0</v>
      </c>
      <c r="C18" s="19">
        <v>0</v>
      </c>
      <c r="D18" s="42">
        <f>IF(B18&gt;0,VLOOKUP(100000*B18+C18,'Tract Data'!$A$2:$E$3145,4)*VLOOKUP(B18,'County Index'!$A$9:$AC$75,29),0)</f>
        <v>0</v>
      </c>
      <c r="E18" s="43">
        <f>IF(B18&gt;0,VLOOKUP(B18*100000+C18,'Tract Data'!$A$2:$E$3145,5),0)</f>
        <v>0</v>
      </c>
      <c r="G18" s="39">
        <v>27</v>
      </c>
      <c r="H18" s="44" t="s">
        <v>53</v>
      </c>
      <c r="I18" s="40"/>
      <c r="J18" s="39">
        <f t="shared" si="2"/>
        <v>91</v>
      </c>
      <c r="K18" s="44" t="s">
        <v>86</v>
      </c>
    </row>
    <row r="19" spans="1:11" x14ac:dyDescent="0.25">
      <c r="A19" s="41">
        <v>14</v>
      </c>
      <c r="B19" s="45">
        <v>0</v>
      </c>
      <c r="C19" s="19">
        <v>0</v>
      </c>
      <c r="D19" s="42">
        <f>IF(B19&gt;0,VLOOKUP(100000*B19+C19,'Tract Data'!$A$2:$E$3145,4)*VLOOKUP(B19,'County Index'!$A$9:$AC$75,29),0)</f>
        <v>0</v>
      </c>
      <c r="E19" s="43">
        <f>IF(B19&gt;0,VLOOKUP(B19*100000+C19,'Tract Data'!$A$2:$E$3145,5),0)</f>
        <v>0</v>
      </c>
      <c r="G19" s="39">
        <f t="shared" ref="G19:G38" si="3">G18+2</f>
        <v>29</v>
      </c>
      <c r="H19" s="44" t="s">
        <v>54</v>
      </c>
      <c r="I19" s="40"/>
      <c r="J19" s="39">
        <f t="shared" si="2"/>
        <v>93</v>
      </c>
      <c r="K19" s="44" t="s">
        <v>87</v>
      </c>
    </row>
    <row r="20" spans="1:11" x14ac:dyDescent="0.25">
      <c r="A20" s="41">
        <v>15</v>
      </c>
      <c r="B20" s="45">
        <v>0</v>
      </c>
      <c r="C20" s="19">
        <v>0</v>
      </c>
      <c r="D20" s="42">
        <f>IF(B20&gt;0,VLOOKUP(100000*B20+C20,'Tract Data'!$A$2:$E$3145,4)*VLOOKUP(B20,'County Index'!$A$9:$AC$75,29),0)</f>
        <v>0</v>
      </c>
      <c r="E20" s="43">
        <f>IF(B20&gt;0,VLOOKUP(B20*100000+C20,'Tract Data'!$A$2:$E$3145,5),0)</f>
        <v>0</v>
      </c>
      <c r="G20" s="39">
        <f t="shared" si="3"/>
        <v>31</v>
      </c>
      <c r="H20" s="44" t="s">
        <v>55</v>
      </c>
      <c r="I20" s="40"/>
      <c r="J20" s="39">
        <f t="shared" si="2"/>
        <v>95</v>
      </c>
      <c r="K20" s="44" t="s">
        <v>88</v>
      </c>
    </row>
    <row r="21" spans="1:11" x14ac:dyDescent="0.25">
      <c r="A21" s="41">
        <v>16</v>
      </c>
      <c r="B21" s="45">
        <v>0</v>
      </c>
      <c r="C21" s="19">
        <v>0</v>
      </c>
      <c r="D21" s="42">
        <f>IF(B21&gt;0,VLOOKUP(100000*B21+C21,'Tract Data'!$A$2:$E$3145,4)*VLOOKUP(B21,'County Index'!$A$9:$AC$75,29),0)</f>
        <v>0</v>
      </c>
      <c r="E21" s="43">
        <f>IF(B21&gt;0,VLOOKUP(B21*100000+C21,'Tract Data'!$A$2:$E$3145,5),0)</f>
        <v>0</v>
      </c>
      <c r="G21" s="39">
        <f t="shared" si="3"/>
        <v>33</v>
      </c>
      <c r="H21" s="44" t="s">
        <v>56</v>
      </c>
      <c r="I21" s="40"/>
      <c r="J21" s="39">
        <f t="shared" si="2"/>
        <v>97</v>
      </c>
      <c r="K21" s="44" t="s">
        <v>89</v>
      </c>
    </row>
    <row r="22" spans="1:11" x14ac:dyDescent="0.25">
      <c r="A22" s="41">
        <v>17</v>
      </c>
      <c r="B22" s="45">
        <v>0</v>
      </c>
      <c r="C22" s="19">
        <v>0</v>
      </c>
      <c r="D22" s="42">
        <f>IF(B22&gt;0,VLOOKUP(100000*B22+C22,'Tract Data'!$A$2:$E$3145,4)*VLOOKUP(B22,'County Index'!$A$9:$AC$75,29),0)</f>
        <v>0</v>
      </c>
      <c r="E22" s="43">
        <f>IF(B22&gt;0,VLOOKUP(B22*100000+C22,'Tract Data'!$A$2:$E$3145,5),0)</f>
        <v>0</v>
      </c>
      <c r="G22" s="39">
        <f t="shared" si="3"/>
        <v>35</v>
      </c>
      <c r="H22" s="44" t="s">
        <v>57</v>
      </c>
      <c r="I22" s="40"/>
      <c r="J22" s="39">
        <f t="shared" si="2"/>
        <v>99</v>
      </c>
      <c r="K22" s="44" t="s">
        <v>90</v>
      </c>
    </row>
    <row r="23" spans="1:11" x14ac:dyDescent="0.25">
      <c r="A23" s="41">
        <v>18</v>
      </c>
      <c r="B23" s="45">
        <v>0</v>
      </c>
      <c r="C23" s="19">
        <v>0</v>
      </c>
      <c r="D23" s="42">
        <f>IF(B23&gt;0,VLOOKUP(100000*B23+C23,'Tract Data'!$A$2:$E$3145,4)*VLOOKUP(B23,'County Index'!$A$9:$AC$75,29),0)</f>
        <v>0</v>
      </c>
      <c r="E23" s="43">
        <f>IF(B23&gt;0,VLOOKUP(B23*100000+C23,'Tract Data'!$A$2:$E$3145,5),0)</f>
        <v>0</v>
      </c>
      <c r="G23" s="39">
        <f t="shared" si="3"/>
        <v>37</v>
      </c>
      <c r="H23" s="44" t="s">
        <v>58</v>
      </c>
      <c r="I23" s="40"/>
      <c r="J23" s="39">
        <f t="shared" si="2"/>
        <v>101</v>
      </c>
      <c r="K23" s="44" t="s">
        <v>91</v>
      </c>
    </row>
    <row r="24" spans="1:11" x14ac:dyDescent="0.25">
      <c r="A24" s="41">
        <v>19</v>
      </c>
      <c r="B24" s="45">
        <v>0</v>
      </c>
      <c r="C24" s="19">
        <v>0</v>
      </c>
      <c r="D24" s="42">
        <f>IF(B24&gt;0,VLOOKUP(100000*B24+C24,'Tract Data'!$A$2:$E$3145,4)*VLOOKUP(B24,'County Index'!$A$9:$AC$75,29),0)</f>
        <v>0</v>
      </c>
      <c r="E24" s="43">
        <f>IF(B24&gt;0,VLOOKUP(B24*100000+C24,'Tract Data'!$A$2:$E$3145,5),0)</f>
        <v>0</v>
      </c>
      <c r="G24" s="39">
        <f t="shared" si="3"/>
        <v>39</v>
      </c>
      <c r="H24" s="44" t="s">
        <v>59</v>
      </c>
      <c r="I24" s="40"/>
      <c r="J24" s="39">
        <f t="shared" si="2"/>
        <v>103</v>
      </c>
      <c r="K24" s="44" t="s">
        <v>92</v>
      </c>
    </row>
    <row r="25" spans="1:11" x14ac:dyDescent="0.25">
      <c r="A25" s="41">
        <v>20</v>
      </c>
      <c r="B25" s="45">
        <v>0</v>
      </c>
      <c r="C25" s="19">
        <v>0</v>
      </c>
      <c r="D25" s="42">
        <f>IF(B25&gt;0,VLOOKUP(100000*B25+C25,'Tract Data'!$A$2:$E$3145,4)*VLOOKUP(B25,'County Index'!$A$9:$AC$75,29),0)</f>
        <v>0</v>
      </c>
      <c r="E25" s="43">
        <f>IF(B25&gt;0,VLOOKUP(B25*100000+C25,'Tract Data'!$A$2:$E$3145,5),0)</f>
        <v>0</v>
      </c>
      <c r="G25" s="39">
        <f t="shared" si="3"/>
        <v>41</v>
      </c>
      <c r="H25" s="44" t="s">
        <v>60</v>
      </c>
      <c r="I25" s="40"/>
      <c r="J25" s="39">
        <f t="shared" si="2"/>
        <v>105</v>
      </c>
      <c r="K25" s="44" t="s">
        <v>93</v>
      </c>
    </row>
    <row r="26" spans="1:11" x14ac:dyDescent="0.25">
      <c r="A26" s="41">
        <v>21</v>
      </c>
      <c r="B26" s="45">
        <v>0</v>
      </c>
      <c r="C26" s="19">
        <v>0</v>
      </c>
      <c r="D26" s="42">
        <f>IF(B26&gt;0,VLOOKUP(100000*B26+C26,'Tract Data'!$A$2:$E$3145,4)*VLOOKUP(B26,'County Index'!$A$9:$AC$75,29),0)</f>
        <v>0</v>
      </c>
      <c r="E26" s="43">
        <f>IF(B26&gt;0,VLOOKUP(B26*100000+C26,'Tract Data'!$A$2:$E$3145,5),0)</f>
        <v>0</v>
      </c>
      <c r="G26" s="39">
        <f t="shared" si="3"/>
        <v>43</v>
      </c>
      <c r="H26" s="44" t="s">
        <v>61</v>
      </c>
      <c r="I26" s="40"/>
      <c r="J26" s="39">
        <f t="shared" si="2"/>
        <v>107</v>
      </c>
      <c r="K26" s="44" t="s">
        <v>94</v>
      </c>
    </row>
    <row r="27" spans="1:11" x14ac:dyDescent="0.25">
      <c r="A27" s="41">
        <v>22</v>
      </c>
      <c r="B27" s="45">
        <v>0</v>
      </c>
      <c r="C27" s="19">
        <v>0</v>
      </c>
      <c r="D27" s="42">
        <f>IF(B27&gt;0,VLOOKUP(100000*B27+C27,'Tract Data'!$A$2:$E$3145,4)*VLOOKUP(B27,'County Index'!$A$9:$AC$75,29),0)</f>
        <v>0</v>
      </c>
      <c r="E27" s="43">
        <f>IF(B27&gt;0,VLOOKUP(B27*100000+C27,'Tract Data'!$A$2:$E$3145,5),0)</f>
        <v>0</v>
      </c>
      <c r="G27" s="39">
        <f t="shared" si="3"/>
        <v>45</v>
      </c>
      <c r="H27" s="44" t="s">
        <v>62</v>
      </c>
      <c r="I27" s="40"/>
      <c r="J27" s="39">
        <f t="shared" si="2"/>
        <v>109</v>
      </c>
      <c r="K27" s="44" t="s">
        <v>95</v>
      </c>
    </row>
    <row r="28" spans="1:11" x14ac:dyDescent="0.25">
      <c r="A28" s="41">
        <v>23</v>
      </c>
      <c r="B28" s="45">
        <v>0</v>
      </c>
      <c r="C28" s="19">
        <v>0</v>
      </c>
      <c r="D28" s="42">
        <f>IF(B28&gt;0,VLOOKUP(100000*B28+C28,'Tract Data'!$A$2:$E$3145,4)*VLOOKUP(B28,'County Index'!$A$9:$AC$75,29),0)</f>
        <v>0</v>
      </c>
      <c r="E28" s="43">
        <f>IF(B28&gt;0,VLOOKUP(B28*100000+C28,'Tract Data'!$A$2:$E$3145,5),0)</f>
        <v>0</v>
      </c>
      <c r="G28" s="39">
        <f t="shared" si="3"/>
        <v>47</v>
      </c>
      <c r="H28" s="44" t="s">
        <v>63</v>
      </c>
      <c r="I28" s="40"/>
      <c r="J28" s="39">
        <f t="shared" si="2"/>
        <v>111</v>
      </c>
      <c r="K28" s="44" t="s">
        <v>96</v>
      </c>
    </row>
    <row r="29" spans="1:11" x14ac:dyDescent="0.25">
      <c r="A29" s="41">
        <v>24</v>
      </c>
      <c r="B29" s="45">
        <v>0</v>
      </c>
      <c r="C29" s="19">
        <v>0</v>
      </c>
      <c r="D29" s="42">
        <f>IF(B29&gt;0,VLOOKUP(100000*B29+C29,'Tract Data'!$A$2:$E$3145,4)*VLOOKUP(B29,'County Index'!$A$9:$AC$75,29),0)</f>
        <v>0</v>
      </c>
      <c r="E29" s="43">
        <f>IF(B29&gt;0,VLOOKUP(B29*100000+C29,'Tract Data'!$A$2:$E$3145,5),0)</f>
        <v>0</v>
      </c>
      <c r="G29" s="39">
        <f t="shared" si="3"/>
        <v>49</v>
      </c>
      <c r="H29" s="44" t="s">
        <v>64</v>
      </c>
      <c r="I29" s="40"/>
      <c r="J29" s="39">
        <f t="shared" si="2"/>
        <v>113</v>
      </c>
      <c r="K29" s="44" t="s">
        <v>97</v>
      </c>
    </row>
    <row r="30" spans="1:11" x14ac:dyDescent="0.25">
      <c r="A30" s="41">
        <v>25</v>
      </c>
      <c r="B30" s="45">
        <v>0</v>
      </c>
      <c r="C30" s="19">
        <v>0</v>
      </c>
      <c r="D30" s="42">
        <f>IF(B30&gt;0,VLOOKUP(100000*B30+C30,'Tract Data'!$A$2:$E$3145,4)*VLOOKUP(B30,'County Index'!$A$9:$AC$75,29),0)</f>
        <v>0</v>
      </c>
      <c r="E30" s="43">
        <f>IF(B30&gt;0,VLOOKUP(B30*100000+C30,'Tract Data'!$A$2:$E$3145,5),0)</f>
        <v>0</v>
      </c>
      <c r="G30" s="39">
        <f t="shared" si="3"/>
        <v>51</v>
      </c>
      <c r="H30" s="44" t="s">
        <v>65</v>
      </c>
      <c r="I30" s="40"/>
      <c r="J30" s="39">
        <f t="shared" si="2"/>
        <v>115</v>
      </c>
      <c r="K30" s="44" t="s">
        <v>98</v>
      </c>
    </row>
    <row r="31" spans="1:11" x14ac:dyDescent="0.25">
      <c r="A31" s="16" t="s">
        <v>15</v>
      </c>
      <c r="B31" s="18"/>
      <c r="C31" s="18"/>
      <c r="D31" s="58">
        <f>IF(SUM(D6:D30)=0,0,SUM(D6*E6+D7*E7+D8*E8+D9*E9+D10*E10+D11*E11+D12*E12+D13*E13+D14*E14+D15*E15+D16*E16+D17*E17+D18*E18+D19*E19+D20*E20+D21*E21+D22*E22+D23*E23+D24*E24+D25*E25+D26*E26+D27*E27+D28*E28+D29*E29+D30*E30)/SUM(E6:E30))</f>
        <v>0</v>
      </c>
      <c r="E31" s="59">
        <f>SUM(E6:E30)</f>
        <v>0</v>
      </c>
      <c r="G31" s="39">
        <f t="shared" si="3"/>
        <v>53</v>
      </c>
      <c r="H31" s="44" t="s">
        <v>66</v>
      </c>
      <c r="I31" s="40"/>
      <c r="J31" s="39">
        <f t="shared" si="2"/>
        <v>117</v>
      </c>
      <c r="K31" s="44" t="s">
        <v>99</v>
      </c>
    </row>
    <row r="32" spans="1:11" x14ac:dyDescent="0.25">
      <c r="G32" s="39">
        <f t="shared" si="3"/>
        <v>55</v>
      </c>
      <c r="H32" s="44" t="s">
        <v>67</v>
      </c>
      <c r="I32" s="40"/>
      <c r="J32" s="39">
        <f t="shared" si="2"/>
        <v>119</v>
      </c>
      <c r="K32" s="44" t="s">
        <v>100</v>
      </c>
    </row>
    <row r="33" spans="1:11" x14ac:dyDescent="0.25">
      <c r="G33" s="39">
        <f t="shared" si="3"/>
        <v>57</v>
      </c>
      <c r="H33" s="44" t="s">
        <v>68</v>
      </c>
      <c r="I33" s="40"/>
      <c r="J33" s="39">
        <f t="shared" si="2"/>
        <v>121</v>
      </c>
      <c r="K33" s="44" t="s">
        <v>101</v>
      </c>
    </row>
    <row r="34" spans="1:11" x14ac:dyDescent="0.25">
      <c r="G34" s="39">
        <f t="shared" si="3"/>
        <v>59</v>
      </c>
      <c r="H34" s="44" t="s">
        <v>69</v>
      </c>
      <c r="I34" s="40"/>
      <c r="J34" s="39">
        <f t="shared" si="2"/>
        <v>123</v>
      </c>
      <c r="K34" s="44" t="s">
        <v>102</v>
      </c>
    </row>
    <row r="35" spans="1:11" x14ac:dyDescent="0.25">
      <c r="G35" s="39">
        <f t="shared" si="3"/>
        <v>61</v>
      </c>
      <c r="H35" s="44" t="s">
        <v>70</v>
      </c>
      <c r="I35" s="40"/>
      <c r="J35" s="39">
        <f t="shared" si="2"/>
        <v>125</v>
      </c>
      <c r="K35" s="44" t="s">
        <v>103</v>
      </c>
    </row>
    <row r="36" spans="1:11" x14ac:dyDescent="0.25">
      <c r="G36" s="39">
        <f t="shared" si="3"/>
        <v>63</v>
      </c>
      <c r="H36" s="44" t="s">
        <v>71</v>
      </c>
      <c r="I36" s="40"/>
      <c r="J36" s="39">
        <f t="shared" si="2"/>
        <v>127</v>
      </c>
      <c r="K36" s="44" t="s">
        <v>104</v>
      </c>
    </row>
    <row r="37" spans="1:11" x14ac:dyDescent="0.25">
      <c r="G37" s="39">
        <f t="shared" si="3"/>
        <v>65</v>
      </c>
      <c r="H37" s="44" t="s">
        <v>72</v>
      </c>
      <c r="I37" s="40"/>
      <c r="J37" s="39">
        <f t="shared" si="2"/>
        <v>129</v>
      </c>
      <c r="K37" s="44" t="s">
        <v>105</v>
      </c>
    </row>
    <row r="38" spans="1:11" x14ac:dyDescent="0.25">
      <c r="G38" s="39">
        <f t="shared" si="3"/>
        <v>67</v>
      </c>
      <c r="H38" s="44" t="s">
        <v>73</v>
      </c>
      <c r="I38" s="40"/>
      <c r="J38" s="39">
        <f t="shared" si="2"/>
        <v>131</v>
      </c>
      <c r="K38" s="44" t="s">
        <v>106</v>
      </c>
    </row>
    <row r="39" spans="1:11" x14ac:dyDescent="0.25">
      <c r="G39" s="40"/>
      <c r="H39" s="40"/>
      <c r="I39" s="40"/>
      <c r="J39" s="39">
        <f t="shared" si="2"/>
        <v>133</v>
      </c>
      <c r="K39" s="44" t="s">
        <v>107</v>
      </c>
    </row>
    <row r="42" spans="1:11" ht="12.75" customHeight="1" x14ac:dyDescent="0.25">
      <c r="A42" s="64" t="s">
        <v>185</v>
      </c>
      <c r="B42" s="64"/>
      <c r="C42" s="64"/>
      <c r="D42" s="64"/>
      <c r="E42" s="64"/>
      <c r="F42" s="64"/>
      <c r="G42" s="64"/>
      <c r="H42" s="64"/>
      <c r="I42" s="64"/>
      <c r="J42" s="64"/>
      <c r="K42" s="64"/>
    </row>
    <row r="43" spans="1:11" x14ac:dyDescent="0.25">
      <c r="A43" s="60" t="s">
        <v>66</v>
      </c>
      <c r="B43" s="61"/>
      <c r="C43" s="61">
        <v>9401</v>
      </c>
      <c r="D43" s="61"/>
      <c r="E43" s="60" t="s">
        <v>84</v>
      </c>
      <c r="F43" s="61"/>
      <c r="G43" s="61">
        <v>9701</v>
      </c>
      <c r="H43" s="61"/>
      <c r="I43" s="61"/>
      <c r="J43" s="61"/>
      <c r="K43" s="61"/>
    </row>
    <row r="44" spans="1:11" ht="12.75" customHeight="1" x14ac:dyDescent="0.25">
      <c r="A44" s="63" t="s">
        <v>68</v>
      </c>
      <c r="B44" s="63"/>
      <c r="C44" s="61">
        <v>109</v>
      </c>
      <c r="D44" s="61"/>
      <c r="E44" s="60" t="s">
        <v>90</v>
      </c>
      <c r="F44" s="61"/>
      <c r="G44" s="61">
        <v>71</v>
      </c>
      <c r="H44" s="61"/>
      <c r="I44" s="61"/>
      <c r="J44" s="61"/>
      <c r="K44" s="61"/>
    </row>
    <row r="45" spans="1:11" ht="25.5" customHeight="1" x14ac:dyDescent="0.25">
      <c r="A45" s="60" t="s">
        <v>76</v>
      </c>
      <c r="B45" s="61"/>
      <c r="C45" s="61">
        <v>13</v>
      </c>
      <c r="D45" s="61"/>
      <c r="E45" s="60" t="s">
        <v>90</v>
      </c>
      <c r="F45" s="61"/>
      <c r="G45" s="61">
        <v>81.02</v>
      </c>
      <c r="H45" s="61"/>
      <c r="I45" s="61"/>
      <c r="J45" s="61"/>
      <c r="K45" s="61"/>
    </row>
    <row r="46" spans="1:11" ht="12.75" customHeight="1" x14ac:dyDescent="0.25">
      <c r="A46" s="63" t="s">
        <v>83</v>
      </c>
      <c r="B46" s="63"/>
      <c r="C46" s="61">
        <v>0</v>
      </c>
      <c r="D46" s="61"/>
      <c r="E46" s="60" t="s">
        <v>100</v>
      </c>
      <c r="F46" s="61"/>
      <c r="G46" s="61">
        <v>9909</v>
      </c>
      <c r="H46" s="61"/>
      <c r="I46" s="61"/>
      <c r="J46" s="61"/>
      <c r="K46" s="61"/>
    </row>
    <row r="47" spans="1:11" ht="12.75" customHeight="1" x14ac:dyDescent="0.25">
      <c r="A47" s="63" t="s">
        <v>83</v>
      </c>
      <c r="B47" s="63"/>
      <c r="C47" s="61">
        <v>75.02</v>
      </c>
      <c r="D47" s="61"/>
      <c r="E47" s="60" t="s">
        <v>102</v>
      </c>
      <c r="F47" s="61"/>
      <c r="G47" s="61">
        <v>9902</v>
      </c>
      <c r="H47" s="61"/>
      <c r="I47" s="61"/>
      <c r="J47" s="61"/>
      <c r="K47" s="61"/>
    </row>
    <row r="48" spans="1:11" ht="12.75" customHeight="1" x14ac:dyDescent="0.25">
      <c r="A48" s="63" t="s">
        <v>83</v>
      </c>
      <c r="B48" s="63"/>
      <c r="C48" s="61">
        <v>101.25</v>
      </c>
      <c r="D48" s="61"/>
      <c r="E48" s="61"/>
      <c r="F48" s="61"/>
      <c r="G48" s="61"/>
      <c r="H48" s="61"/>
      <c r="I48" s="61"/>
      <c r="J48" s="61"/>
      <c r="K48" s="61"/>
    </row>
  </sheetData>
  <mergeCells count="11">
    <mergeCell ref="A1:K1"/>
    <mergeCell ref="A2:K2"/>
    <mergeCell ref="C3:E3"/>
    <mergeCell ref="H3:J3"/>
    <mergeCell ref="A4:D4"/>
    <mergeCell ref="G4:K4"/>
    <mergeCell ref="A42:K42"/>
    <mergeCell ref="A44:B44"/>
    <mergeCell ref="A46:B46"/>
    <mergeCell ref="A47:B47"/>
    <mergeCell ref="A48:B4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87"/>
  <sheetViews>
    <sheetView workbookViewId="0">
      <selection activeCell="F20" sqref="F20"/>
    </sheetView>
  </sheetViews>
  <sheetFormatPr defaultColWidth="8.6640625" defaultRowHeight="13.2" x14ac:dyDescent="0.25"/>
  <cols>
    <col min="1" max="1" width="15.44140625" customWidth="1"/>
    <col min="2" max="2" width="8.33203125" customWidth="1"/>
    <col min="3" max="3" width="13" customWidth="1"/>
    <col min="4" max="4" width="14.44140625" customWidth="1"/>
    <col min="5" max="5" width="14.6640625" style="6" customWidth="1"/>
    <col min="6" max="6" width="16.33203125" style="6" customWidth="1"/>
    <col min="7" max="7" width="13.6640625" style="6" customWidth="1"/>
    <col min="8" max="8" width="12.44140625" style="9" customWidth="1"/>
  </cols>
  <sheetData>
    <row r="1" spans="1:9" x14ac:dyDescent="0.25">
      <c r="C1" t="s">
        <v>34</v>
      </c>
      <c r="D1" t="s">
        <v>35</v>
      </c>
      <c r="E1" s="9" t="s">
        <v>36</v>
      </c>
      <c r="F1" s="9" t="s">
        <v>109</v>
      </c>
      <c r="G1" s="9" t="s">
        <v>112</v>
      </c>
      <c r="H1" s="9" t="s">
        <v>115</v>
      </c>
    </row>
    <row r="2" spans="1:9" x14ac:dyDescent="0.25">
      <c r="E2" s="9" t="s">
        <v>37</v>
      </c>
      <c r="F2" s="9" t="s">
        <v>110</v>
      </c>
      <c r="G2" s="9" t="s">
        <v>24</v>
      </c>
      <c r="H2" s="9" t="s">
        <v>116</v>
      </c>
    </row>
    <row r="3" spans="1:9" x14ac:dyDescent="0.25">
      <c r="E3" s="9" t="s">
        <v>38</v>
      </c>
      <c r="F3" s="9" t="s">
        <v>25</v>
      </c>
      <c r="G3" s="9" t="s">
        <v>113</v>
      </c>
    </row>
    <row r="4" spans="1:9" x14ac:dyDescent="0.25">
      <c r="E4" s="9"/>
      <c r="F4" s="9"/>
      <c r="G4" s="9" t="s">
        <v>25</v>
      </c>
    </row>
    <row r="5" spans="1:9" x14ac:dyDescent="0.25">
      <c r="C5" t="s">
        <v>13</v>
      </c>
      <c r="E5" s="9"/>
      <c r="F5" s="9" t="s">
        <v>111</v>
      </c>
      <c r="G5" s="9" t="s">
        <v>114</v>
      </c>
      <c r="H5" s="9" t="s">
        <v>13</v>
      </c>
    </row>
    <row r="6" spans="1:9" ht="13.8" x14ac:dyDescent="0.25">
      <c r="A6" s="1" t="s">
        <v>39</v>
      </c>
      <c r="B6" s="1"/>
      <c r="C6">
        <v>2010</v>
      </c>
      <c r="D6" s="1">
        <v>2010</v>
      </c>
      <c r="E6" s="9">
        <v>2010</v>
      </c>
      <c r="F6" s="9">
        <v>2008</v>
      </c>
      <c r="G6" s="9">
        <v>2008</v>
      </c>
      <c r="H6" s="9">
        <v>2009</v>
      </c>
    </row>
    <row r="7" spans="1:9" ht="13.8" x14ac:dyDescent="0.25">
      <c r="A7" s="1"/>
      <c r="B7" s="1"/>
      <c r="D7" s="1"/>
      <c r="F7" s="9"/>
      <c r="G7" s="9"/>
    </row>
    <row r="8" spans="1:9" ht="13.8" x14ac:dyDescent="0.25">
      <c r="A8" s="2" t="s">
        <v>40</v>
      </c>
      <c r="B8" s="2"/>
      <c r="C8">
        <v>18801.310000000001</v>
      </c>
      <c r="D8" s="2"/>
      <c r="E8" s="6">
        <v>11.5</v>
      </c>
      <c r="F8" s="22">
        <v>47802</v>
      </c>
      <c r="G8" s="23">
        <v>13.3</v>
      </c>
      <c r="H8" s="9">
        <v>796668774.86099994</v>
      </c>
    </row>
    <row r="9" spans="1:9" ht="13.8" x14ac:dyDescent="0.25">
      <c r="A9" s="1"/>
      <c r="B9" s="1"/>
      <c r="D9" s="1"/>
      <c r="F9" s="22"/>
      <c r="G9" s="24"/>
    </row>
    <row r="10" spans="1:9" ht="13.8" x14ac:dyDescent="0.25">
      <c r="A10" s="1" t="s">
        <v>41</v>
      </c>
      <c r="C10">
        <v>247.33600000000001</v>
      </c>
      <c r="D10">
        <v>97.33</v>
      </c>
      <c r="E10" s="9">
        <v>8.1999999999999993</v>
      </c>
      <c r="F10" s="22">
        <v>42980</v>
      </c>
      <c r="G10" s="23">
        <v>20</v>
      </c>
      <c r="H10" s="9">
        <v>8312175.1705400003</v>
      </c>
      <c r="I10" s="20"/>
    </row>
    <row r="11" spans="1:9" ht="13.8" x14ac:dyDescent="0.25">
      <c r="A11" s="1" t="s">
        <v>42</v>
      </c>
      <c r="C11">
        <v>27.114999999999998</v>
      </c>
      <c r="D11">
        <v>97.16</v>
      </c>
      <c r="E11" s="9">
        <v>10.9</v>
      </c>
      <c r="F11" s="22">
        <v>48443</v>
      </c>
      <c r="G11" s="23">
        <v>15.3</v>
      </c>
      <c r="H11" s="9">
        <v>1629986.2230400001</v>
      </c>
      <c r="I11" s="20"/>
    </row>
    <row r="12" spans="1:9" ht="13.8" x14ac:dyDescent="0.25">
      <c r="A12" s="1" t="s">
        <v>43</v>
      </c>
      <c r="C12">
        <v>168.852</v>
      </c>
      <c r="D12">
        <v>95.57</v>
      </c>
      <c r="E12" s="9">
        <v>10.3</v>
      </c>
      <c r="F12" s="22">
        <v>45655</v>
      </c>
      <c r="G12" s="23">
        <v>11.9</v>
      </c>
      <c r="H12" s="9">
        <v>5182622.2713799998</v>
      </c>
      <c r="I12" s="20"/>
    </row>
    <row r="13" spans="1:9" ht="13.8" x14ac:dyDescent="0.25">
      <c r="A13" s="1" t="s">
        <v>44</v>
      </c>
      <c r="C13">
        <v>28.52</v>
      </c>
      <c r="D13">
        <v>96.55</v>
      </c>
      <c r="E13" s="9">
        <v>9.6</v>
      </c>
      <c r="F13" s="22">
        <v>41154</v>
      </c>
      <c r="G13" s="23">
        <v>19.3</v>
      </c>
      <c r="H13" s="9">
        <v>397103.97854000004</v>
      </c>
      <c r="I13" s="20"/>
    </row>
    <row r="14" spans="1:9" ht="13.8" x14ac:dyDescent="0.25">
      <c r="A14" s="1" t="s">
        <v>45</v>
      </c>
      <c r="C14">
        <v>543.37599999999998</v>
      </c>
      <c r="D14">
        <v>101.02</v>
      </c>
      <c r="E14" s="9">
        <v>11.5</v>
      </c>
      <c r="F14" s="22">
        <v>49473</v>
      </c>
      <c r="G14" s="23">
        <v>10.7</v>
      </c>
      <c r="H14" s="9">
        <v>17840098.238700002</v>
      </c>
      <c r="I14" s="20"/>
    </row>
    <row r="15" spans="1:9" ht="13.8" x14ac:dyDescent="0.25">
      <c r="A15" s="1" t="s">
        <v>46</v>
      </c>
      <c r="C15">
        <v>1748.066</v>
      </c>
      <c r="D15">
        <v>102.76</v>
      </c>
      <c r="E15" s="9">
        <v>10.1</v>
      </c>
      <c r="F15" s="22">
        <v>51594</v>
      </c>
      <c r="G15" s="23">
        <v>12</v>
      </c>
      <c r="H15" s="9">
        <v>75899335.625799999</v>
      </c>
      <c r="I15" s="20"/>
    </row>
    <row r="16" spans="1:9" ht="13.8" x14ac:dyDescent="0.25">
      <c r="A16" s="1" t="s">
        <v>47</v>
      </c>
      <c r="C16">
        <v>14.625</v>
      </c>
      <c r="D16">
        <v>91.36</v>
      </c>
      <c r="E16" s="9">
        <v>9</v>
      </c>
      <c r="F16" s="22">
        <v>33613</v>
      </c>
      <c r="G16" s="23">
        <v>20.9</v>
      </c>
      <c r="H16" s="9">
        <v>145265.39145</v>
      </c>
      <c r="I16" s="20"/>
    </row>
    <row r="17" spans="1:9" ht="13.8" x14ac:dyDescent="0.25">
      <c r="A17" s="1" t="s">
        <v>48</v>
      </c>
      <c r="C17">
        <v>159.97800000000001</v>
      </c>
      <c r="D17">
        <v>98.72</v>
      </c>
      <c r="E17" s="9">
        <v>12.4</v>
      </c>
      <c r="F17" s="22">
        <v>46378</v>
      </c>
      <c r="G17" s="23">
        <v>10.3</v>
      </c>
      <c r="H17" s="9">
        <v>3156681.1242300002</v>
      </c>
      <c r="I17" s="20"/>
    </row>
    <row r="18" spans="1:9" ht="13.8" x14ac:dyDescent="0.25">
      <c r="A18" s="1" t="s">
        <v>49</v>
      </c>
      <c r="C18">
        <v>141.23599999999999</v>
      </c>
      <c r="D18">
        <v>94.1</v>
      </c>
      <c r="E18" s="9">
        <v>12.9</v>
      </c>
      <c r="F18" s="22">
        <v>38476</v>
      </c>
      <c r="G18" s="23">
        <v>15.8</v>
      </c>
      <c r="H18" s="9">
        <v>2204425.6274200003</v>
      </c>
      <c r="I18" s="20"/>
    </row>
    <row r="19" spans="1:9" ht="13.8" x14ac:dyDescent="0.25">
      <c r="A19" s="1" t="s">
        <v>50</v>
      </c>
      <c r="C19">
        <v>190.86500000000001</v>
      </c>
      <c r="D19">
        <v>99.17</v>
      </c>
      <c r="E19" s="9">
        <v>10.5</v>
      </c>
      <c r="F19" s="22">
        <v>61057</v>
      </c>
      <c r="G19" s="23">
        <v>8.3000000000000007</v>
      </c>
      <c r="H19" s="9">
        <v>3348359.5226400001</v>
      </c>
      <c r="I19" s="20"/>
    </row>
    <row r="20" spans="1:9" ht="13.8" x14ac:dyDescent="0.25">
      <c r="A20" s="1" t="s">
        <v>51</v>
      </c>
      <c r="C20">
        <v>321.52</v>
      </c>
      <c r="D20">
        <v>102.46</v>
      </c>
      <c r="E20" s="9">
        <v>12</v>
      </c>
      <c r="F20" s="22">
        <v>61379</v>
      </c>
      <c r="G20" s="23">
        <v>10.199999999999999</v>
      </c>
      <c r="H20" s="9">
        <v>9386055.1287799999</v>
      </c>
      <c r="I20" s="20"/>
    </row>
    <row r="21" spans="1:9" ht="13.8" x14ac:dyDescent="0.25">
      <c r="A21" s="1" t="s">
        <v>52</v>
      </c>
      <c r="C21">
        <v>67.531000000000006</v>
      </c>
      <c r="D21">
        <v>96.07</v>
      </c>
      <c r="E21" s="9">
        <v>10.7</v>
      </c>
      <c r="F21" s="22">
        <v>38816</v>
      </c>
      <c r="G21" s="23">
        <v>18</v>
      </c>
      <c r="H21" s="9">
        <v>1371147.7320300001</v>
      </c>
      <c r="I21" s="20"/>
    </row>
    <row r="22" spans="1:9" ht="13.8" x14ac:dyDescent="0.25">
      <c r="A22" s="1" t="s">
        <v>53</v>
      </c>
      <c r="C22">
        <v>34.862000000000002</v>
      </c>
      <c r="D22">
        <v>97.08</v>
      </c>
      <c r="E22" s="9">
        <v>11.1</v>
      </c>
      <c r="F22" s="22">
        <v>37478</v>
      </c>
      <c r="G22" s="23">
        <v>22.4</v>
      </c>
      <c r="H22" s="9">
        <v>1682336.4439999999</v>
      </c>
      <c r="I22" s="20"/>
    </row>
    <row r="23" spans="1:9" ht="13.8" x14ac:dyDescent="0.25">
      <c r="A23" s="1" t="s">
        <v>54</v>
      </c>
      <c r="C23">
        <v>16.422000000000001</v>
      </c>
      <c r="D23">
        <v>92.36</v>
      </c>
      <c r="E23" s="9">
        <v>12.6</v>
      </c>
      <c r="F23" s="22">
        <v>31443</v>
      </c>
      <c r="G23" s="23">
        <v>22.8</v>
      </c>
      <c r="H23" s="9">
        <v>183519.35811</v>
      </c>
      <c r="I23" s="20"/>
    </row>
    <row r="24" spans="1:9" ht="13.8" x14ac:dyDescent="0.25">
      <c r="A24" s="1" t="s">
        <v>55</v>
      </c>
      <c r="C24">
        <v>864.26300000000003</v>
      </c>
      <c r="D24">
        <v>101.52</v>
      </c>
      <c r="E24" s="9">
        <v>11.7</v>
      </c>
      <c r="F24" s="22">
        <v>50660</v>
      </c>
      <c r="G24" s="23">
        <v>12.1</v>
      </c>
      <c r="H24" s="9">
        <v>37913164.720699996</v>
      </c>
      <c r="I24" s="20"/>
    </row>
    <row r="25" spans="1:9" ht="13.8" x14ac:dyDescent="0.25">
      <c r="A25" s="1" t="s">
        <v>56</v>
      </c>
      <c r="C25">
        <v>297.61900000000003</v>
      </c>
      <c r="D25">
        <v>95.63</v>
      </c>
      <c r="E25" s="9">
        <v>10.9</v>
      </c>
      <c r="F25" s="22">
        <v>41690</v>
      </c>
      <c r="G25" s="23">
        <v>16</v>
      </c>
      <c r="H25" s="9">
        <v>8012084.2384599997</v>
      </c>
      <c r="I25" s="20"/>
    </row>
    <row r="26" spans="1:9" ht="13.8" x14ac:dyDescent="0.25">
      <c r="A26" s="1" t="s">
        <v>57</v>
      </c>
      <c r="C26">
        <v>95.695999999999998</v>
      </c>
      <c r="D26">
        <v>96.16</v>
      </c>
      <c r="E26" s="9">
        <v>15.5</v>
      </c>
      <c r="F26" s="22">
        <v>49014</v>
      </c>
      <c r="G26" s="23">
        <v>9.8000000000000007</v>
      </c>
      <c r="H26" s="9">
        <v>1352897.2959700001</v>
      </c>
      <c r="I26" s="20"/>
    </row>
    <row r="27" spans="1:9" ht="13.8" x14ac:dyDescent="0.25">
      <c r="A27" s="1" t="s">
        <v>58</v>
      </c>
      <c r="C27">
        <v>11.548999999999999</v>
      </c>
      <c r="D27">
        <v>91.84</v>
      </c>
      <c r="E27" s="9">
        <v>8.4</v>
      </c>
      <c r="F27" s="22">
        <v>34787</v>
      </c>
      <c r="G27" s="23">
        <v>23.1</v>
      </c>
      <c r="H27" s="9">
        <v>228045.72696</v>
      </c>
      <c r="I27" s="20"/>
    </row>
    <row r="28" spans="1:9" ht="13.8" x14ac:dyDescent="0.25">
      <c r="A28" s="1" t="s">
        <v>59</v>
      </c>
      <c r="C28">
        <v>46.389000000000003</v>
      </c>
      <c r="D28">
        <v>94.05</v>
      </c>
      <c r="E28" s="9">
        <v>10.6</v>
      </c>
      <c r="F28" s="22">
        <v>34316</v>
      </c>
      <c r="G28" s="23">
        <v>26.6</v>
      </c>
      <c r="H28" s="9">
        <v>1038482.77324</v>
      </c>
      <c r="I28" s="20"/>
    </row>
    <row r="29" spans="1:9" ht="13.8" x14ac:dyDescent="0.25">
      <c r="A29" s="1" t="s">
        <v>60</v>
      </c>
      <c r="C29">
        <v>16.939</v>
      </c>
      <c r="D29">
        <v>95.36</v>
      </c>
      <c r="E29" s="9">
        <v>9.9</v>
      </c>
      <c r="F29" s="22">
        <v>37120</v>
      </c>
      <c r="G29" s="23">
        <v>16.8</v>
      </c>
      <c r="H29" s="9">
        <v>129988.31455</v>
      </c>
      <c r="I29" s="20"/>
    </row>
    <row r="30" spans="1:9" ht="13.8" x14ac:dyDescent="0.25">
      <c r="A30" s="1" t="s">
        <v>61</v>
      </c>
      <c r="C30">
        <v>12.884</v>
      </c>
      <c r="D30">
        <v>96.12</v>
      </c>
      <c r="E30" s="9">
        <v>9.6</v>
      </c>
      <c r="F30" s="22">
        <v>39251</v>
      </c>
      <c r="G30" s="23">
        <v>21.8</v>
      </c>
      <c r="H30" s="9">
        <v>108616.40223000001</v>
      </c>
      <c r="I30" s="20"/>
    </row>
    <row r="31" spans="1:9" ht="13.8" x14ac:dyDescent="0.25">
      <c r="A31" s="1" t="s">
        <v>62</v>
      </c>
      <c r="C31">
        <v>15.863</v>
      </c>
      <c r="D31">
        <v>92.06</v>
      </c>
      <c r="E31" s="9">
        <v>10.8</v>
      </c>
      <c r="F31" s="22">
        <v>38632</v>
      </c>
      <c r="G31" s="23">
        <v>21.2</v>
      </c>
      <c r="H31" s="9">
        <v>230675.64913000001</v>
      </c>
      <c r="I31" s="20"/>
    </row>
    <row r="32" spans="1:9" ht="13.8" x14ac:dyDescent="0.25">
      <c r="A32" s="1" t="s">
        <v>63</v>
      </c>
      <c r="C32">
        <v>14.798999999999999</v>
      </c>
      <c r="D32">
        <v>91.73</v>
      </c>
      <c r="E32" s="9">
        <v>12.2</v>
      </c>
      <c r="F32" s="22">
        <v>32444</v>
      </c>
      <c r="G32" s="23">
        <v>29.3</v>
      </c>
      <c r="H32" s="9">
        <v>142810.15818</v>
      </c>
      <c r="I32" s="20"/>
    </row>
    <row r="33" spans="1:9" ht="13.8" x14ac:dyDescent="0.25">
      <c r="A33" s="1" t="s">
        <v>64</v>
      </c>
      <c r="C33">
        <v>27.731000000000002</v>
      </c>
      <c r="D33">
        <v>95.7</v>
      </c>
      <c r="E33" s="9">
        <v>11.5</v>
      </c>
      <c r="F33" s="22">
        <v>34385</v>
      </c>
      <c r="G33" s="23">
        <v>23.1</v>
      </c>
      <c r="H33" s="9">
        <v>431238.92431000003</v>
      </c>
      <c r="I33" s="20"/>
    </row>
    <row r="34" spans="1:9" ht="13.8" x14ac:dyDescent="0.25">
      <c r="A34" s="1" t="s">
        <v>65</v>
      </c>
      <c r="C34">
        <v>39.14</v>
      </c>
      <c r="D34">
        <v>97.05</v>
      </c>
      <c r="E34" s="9">
        <v>15.6</v>
      </c>
      <c r="F34" s="22">
        <v>38771</v>
      </c>
      <c r="G34" s="23">
        <v>23.8</v>
      </c>
      <c r="H34" s="9">
        <v>1603347.47012</v>
      </c>
      <c r="I34" s="20"/>
    </row>
    <row r="35" spans="1:9" ht="13.8" x14ac:dyDescent="0.25">
      <c r="A35" s="1" t="s">
        <v>66</v>
      </c>
      <c r="C35">
        <v>172.77799999999999</v>
      </c>
      <c r="D35">
        <v>96.9</v>
      </c>
      <c r="E35" s="9">
        <v>14.5</v>
      </c>
      <c r="F35" s="22">
        <v>39552</v>
      </c>
      <c r="G35" s="23">
        <v>12.4</v>
      </c>
      <c r="H35" s="9">
        <v>4801771.4117000001</v>
      </c>
      <c r="I35" s="20"/>
    </row>
    <row r="36" spans="1:9" ht="13.8" x14ac:dyDescent="0.25">
      <c r="A36" s="1" t="s">
        <v>67</v>
      </c>
      <c r="C36">
        <v>98.786000000000001</v>
      </c>
      <c r="D36">
        <v>94.04</v>
      </c>
      <c r="E36" s="9">
        <v>11.7</v>
      </c>
      <c r="F36" s="22">
        <v>33703</v>
      </c>
      <c r="G36" s="23">
        <v>16.7</v>
      </c>
      <c r="H36" s="9">
        <v>1812689.5650299999</v>
      </c>
      <c r="I36" s="20"/>
    </row>
    <row r="37" spans="1:9" ht="13.8" x14ac:dyDescent="0.25">
      <c r="A37" s="1" t="s">
        <v>68</v>
      </c>
      <c r="C37">
        <v>1229.2260000000001</v>
      </c>
      <c r="D37">
        <v>101.55</v>
      </c>
      <c r="E37" s="9">
        <v>11.8</v>
      </c>
      <c r="F37" s="22">
        <v>49762</v>
      </c>
      <c r="G37" s="23">
        <v>13.9</v>
      </c>
      <c r="H37" s="9">
        <v>49410080.053000003</v>
      </c>
      <c r="I37" s="20"/>
    </row>
    <row r="38" spans="1:9" ht="13.8" x14ac:dyDescent="0.25">
      <c r="A38" s="1" t="s">
        <v>69</v>
      </c>
      <c r="C38">
        <v>19.927</v>
      </c>
      <c r="D38">
        <v>91.04</v>
      </c>
      <c r="E38" s="9">
        <v>8.6</v>
      </c>
      <c r="F38" s="22">
        <v>33251</v>
      </c>
      <c r="G38" s="23">
        <v>21</v>
      </c>
      <c r="H38" s="9">
        <v>192847.45074</v>
      </c>
      <c r="I38" s="20"/>
    </row>
    <row r="39" spans="1:9" ht="13.8" x14ac:dyDescent="0.25">
      <c r="A39" s="1" t="s">
        <v>70</v>
      </c>
      <c r="C39">
        <v>138.02799999999999</v>
      </c>
      <c r="D39">
        <v>98.98</v>
      </c>
      <c r="E39" s="9">
        <v>14</v>
      </c>
      <c r="F39" s="22">
        <v>48267</v>
      </c>
      <c r="G39" s="23">
        <v>12.4</v>
      </c>
      <c r="H39" s="9">
        <v>3227731.4545700001</v>
      </c>
      <c r="I39" s="20"/>
    </row>
    <row r="40" spans="1:9" ht="13.8" x14ac:dyDescent="0.25">
      <c r="A40" s="1" t="s">
        <v>71</v>
      </c>
      <c r="C40">
        <v>49.746000000000002</v>
      </c>
      <c r="D40">
        <v>92.26</v>
      </c>
      <c r="E40" s="9">
        <v>8.1999999999999993</v>
      </c>
      <c r="F40" s="22">
        <v>37707</v>
      </c>
      <c r="G40" s="23">
        <v>19</v>
      </c>
      <c r="H40" s="9">
        <v>935153.27247000008</v>
      </c>
      <c r="I40" s="20"/>
    </row>
    <row r="41" spans="1:9" ht="13.8" x14ac:dyDescent="0.25">
      <c r="A41" s="1" t="s">
        <v>72</v>
      </c>
      <c r="C41">
        <v>14.760999999999999</v>
      </c>
      <c r="D41">
        <v>92.5</v>
      </c>
      <c r="E41" s="9">
        <v>9.3000000000000007</v>
      </c>
      <c r="F41" s="22">
        <v>36482</v>
      </c>
      <c r="G41" s="23">
        <v>18.5</v>
      </c>
      <c r="H41" s="21">
        <v>143666.74965000001</v>
      </c>
      <c r="I41" s="20"/>
    </row>
    <row r="42" spans="1:9" ht="13.8" x14ac:dyDescent="0.25">
      <c r="A42" s="1" t="s">
        <v>73</v>
      </c>
      <c r="C42">
        <v>8.8699999999999992</v>
      </c>
      <c r="D42">
        <v>90.96</v>
      </c>
      <c r="E42" s="9">
        <v>8.3000000000000007</v>
      </c>
      <c r="F42" s="22">
        <v>39293</v>
      </c>
      <c r="G42" s="23">
        <v>25.6</v>
      </c>
      <c r="H42" s="21">
        <v>115476.39543999999</v>
      </c>
      <c r="I42" s="20"/>
    </row>
    <row r="43" spans="1:9" ht="13.8" x14ac:dyDescent="0.25">
      <c r="A43" s="1" t="s">
        <v>74</v>
      </c>
      <c r="C43">
        <v>297.05200000000002</v>
      </c>
      <c r="D43">
        <v>97.49</v>
      </c>
      <c r="E43" s="9">
        <v>12</v>
      </c>
      <c r="F43" s="22">
        <v>45517</v>
      </c>
      <c r="G43" s="23">
        <v>10.3</v>
      </c>
      <c r="H43" s="21">
        <v>5499389.0703299996</v>
      </c>
      <c r="I43" s="20"/>
    </row>
    <row r="44" spans="1:9" ht="13.8" x14ac:dyDescent="0.25">
      <c r="A44" s="1" t="s">
        <v>75</v>
      </c>
      <c r="C44">
        <v>618.75400000000002</v>
      </c>
      <c r="D44">
        <v>102.61</v>
      </c>
      <c r="E44" s="9">
        <v>12.8</v>
      </c>
      <c r="F44" s="22">
        <v>50863</v>
      </c>
      <c r="G44" s="23">
        <v>10.6</v>
      </c>
      <c r="H44" s="21">
        <v>15314391.178299999</v>
      </c>
      <c r="I44" s="20"/>
    </row>
    <row r="45" spans="1:9" ht="13.8" x14ac:dyDescent="0.25">
      <c r="A45" s="1" t="s">
        <v>76</v>
      </c>
      <c r="C45">
        <v>275.48700000000002</v>
      </c>
      <c r="D45">
        <v>94.39</v>
      </c>
      <c r="E45" s="9">
        <v>8.1999999999999993</v>
      </c>
      <c r="F45" s="22">
        <v>47318</v>
      </c>
      <c r="G45" s="23">
        <v>18.600000000000001</v>
      </c>
      <c r="H45" s="21">
        <v>6312634.70584</v>
      </c>
      <c r="I45" s="20"/>
    </row>
    <row r="46" spans="1:9" ht="13.8" x14ac:dyDescent="0.25">
      <c r="A46" s="1" t="s">
        <v>77</v>
      </c>
      <c r="C46">
        <v>40.801000000000002</v>
      </c>
      <c r="D46">
        <v>93.96</v>
      </c>
      <c r="E46" s="9">
        <v>12.2</v>
      </c>
      <c r="F46" s="22">
        <v>35267</v>
      </c>
      <c r="G46" s="23">
        <v>17.8</v>
      </c>
      <c r="H46" s="21">
        <v>627347.97545999999</v>
      </c>
      <c r="I46" s="20"/>
    </row>
    <row r="47" spans="1:9" ht="13.8" x14ac:dyDescent="0.25">
      <c r="A47" s="1" t="s">
        <v>78</v>
      </c>
      <c r="C47">
        <v>8.3650000000000002</v>
      </c>
      <c r="D47">
        <v>91.29</v>
      </c>
      <c r="E47" s="9">
        <v>6.9</v>
      </c>
      <c r="F47" s="22">
        <v>38608</v>
      </c>
      <c r="G47" s="24">
        <v>21.5</v>
      </c>
      <c r="H47" s="21">
        <v>92594.58958</v>
      </c>
      <c r="I47" s="20"/>
    </row>
    <row r="48" spans="1:9" ht="13.8" x14ac:dyDescent="0.25">
      <c r="A48" s="1" t="s">
        <v>79</v>
      </c>
      <c r="C48">
        <v>19.224</v>
      </c>
      <c r="D48">
        <v>90.82</v>
      </c>
      <c r="E48" s="9">
        <v>11.7</v>
      </c>
      <c r="F48" s="22">
        <v>32502</v>
      </c>
      <c r="G48" s="23">
        <v>23.6</v>
      </c>
      <c r="H48" s="9">
        <v>199408.56872000001</v>
      </c>
      <c r="I48" s="20"/>
    </row>
    <row r="49" spans="1:9" ht="13.8" x14ac:dyDescent="0.25">
      <c r="A49" s="1" t="s">
        <v>80</v>
      </c>
      <c r="C49">
        <v>322.83300000000003</v>
      </c>
      <c r="D49">
        <v>101.48</v>
      </c>
      <c r="E49" s="9">
        <v>12.3</v>
      </c>
      <c r="F49" s="22">
        <v>46573</v>
      </c>
      <c r="G49" s="23">
        <v>12.2</v>
      </c>
      <c r="H49" s="9">
        <v>8567051.8338399995</v>
      </c>
      <c r="I49" s="20"/>
    </row>
    <row r="50" spans="1:9" ht="13.8" x14ac:dyDescent="0.25">
      <c r="A50" s="1" t="s">
        <v>81</v>
      </c>
      <c r="C50">
        <v>331.298</v>
      </c>
      <c r="D50">
        <v>96.28</v>
      </c>
      <c r="E50" s="9">
        <v>13.8</v>
      </c>
      <c r="F50" s="22">
        <v>40266</v>
      </c>
      <c r="G50" s="24">
        <v>16</v>
      </c>
      <c r="H50" s="9">
        <v>7542639.7431800002</v>
      </c>
      <c r="I50" s="20"/>
    </row>
    <row r="51" spans="1:9" ht="13.8" x14ac:dyDescent="0.25">
      <c r="A51" s="1" t="s">
        <v>82</v>
      </c>
      <c r="C51">
        <v>146.31800000000001</v>
      </c>
      <c r="D51">
        <v>99.16</v>
      </c>
      <c r="E51" s="9">
        <v>11.8</v>
      </c>
      <c r="F51" s="22">
        <v>52743</v>
      </c>
      <c r="G51" s="23">
        <v>10.4</v>
      </c>
      <c r="H51" s="9">
        <v>4994478.6036800006</v>
      </c>
      <c r="I51" s="20"/>
    </row>
    <row r="52" spans="1:9" ht="13.8" x14ac:dyDescent="0.25">
      <c r="A52" s="1" t="s">
        <v>83</v>
      </c>
      <c r="C52">
        <v>2496.4349999999999</v>
      </c>
      <c r="D52">
        <v>101.53</v>
      </c>
      <c r="E52" s="9">
        <v>12.4</v>
      </c>
      <c r="F52" s="22">
        <v>43921</v>
      </c>
      <c r="G52" s="23">
        <v>16.5</v>
      </c>
      <c r="H52" s="9">
        <v>115733274.198</v>
      </c>
      <c r="I52" s="20"/>
    </row>
    <row r="53" spans="1:9" ht="13.8" x14ac:dyDescent="0.25">
      <c r="A53" s="1" t="s">
        <v>84</v>
      </c>
      <c r="C53">
        <v>73.09</v>
      </c>
      <c r="D53">
        <v>103.16</v>
      </c>
      <c r="E53" s="9">
        <v>7.4</v>
      </c>
      <c r="F53" s="22">
        <v>52908</v>
      </c>
      <c r="G53" s="24">
        <v>10.4</v>
      </c>
      <c r="H53" s="9">
        <v>3352598.26033</v>
      </c>
      <c r="I53" s="20"/>
    </row>
    <row r="54" spans="1:9" ht="13.8" x14ac:dyDescent="0.25">
      <c r="A54" s="1" t="s">
        <v>85</v>
      </c>
      <c r="C54">
        <v>73.313999999999993</v>
      </c>
      <c r="D54">
        <v>98.76</v>
      </c>
      <c r="E54" s="9">
        <v>10.9</v>
      </c>
      <c r="F54" s="22">
        <v>59514</v>
      </c>
      <c r="G54" s="23">
        <v>8.9</v>
      </c>
      <c r="H54" s="9">
        <v>1383935.6495300001</v>
      </c>
      <c r="I54" s="20"/>
    </row>
    <row r="55" spans="1:9" ht="13.8" x14ac:dyDescent="0.25">
      <c r="A55" s="1" t="s">
        <v>86</v>
      </c>
      <c r="C55">
        <v>180.822</v>
      </c>
      <c r="D55">
        <v>97.49</v>
      </c>
      <c r="E55" s="9">
        <v>8.1</v>
      </c>
      <c r="F55" s="22">
        <v>54420</v>
      </c>
      <c r="G55" s="23">
        <v>8.6999999999999993</v>
      </c>
      <c r="H55" s="9">
        <v>6768264.89977</v>
      </c>
      <c r="I55" s="20"/>
    </row>
    <row r="56" spans="1:9" ht="13.8" x14ac:dyDescent="0.25">
      <c r="A56" s="1" t="s">
        <v>87</v>
      </c>
      <c r="C56">
        <v>39.996000000000002</v>
      </c>
      <c r="D56">
        <v>96.01</v>
      </c>
      <c r="E56" s="9">
        <v>12.7</v>
      </c>
      <c r="F56" s="22">
        <v>35724</v>
      </c>
      <c r="G56" s="24">
        <v>20.8</v>
      </c>
      <c r="H56" s="9">
        <v>981574.33626000001</v>
      </c>
      <c r="I56" s="20"/>
    </row>
    <row r="57" spans="1:9" ht="13.8" x14ac:dyDescent="0.25">
      <c r="A57" s="1" t="s">
        <v>88</v>
      </c>
      <c r="C57">
        <v>1145.9559999999999</v>
      </c>
      <c r="D57">
        <v>100.98</v>
      </c>
      <c r="E57" s="9">
        <v>11.4</v>
      </c>
      <c r="F57" s="22">
        <v>50674</v>
      </c>
      <c r="G57" s="23">
        <v>13.7</v>
      </c>
      <c r="H57" s="9">
        <v>59269828.530400001</v>
      </c>
      <c r="I57" s="20"/>
    </row>
    <row r="58" spans="1:9" ht="13.8" x14ac:dyDescent="0.25">
      <c r="A58" s="1" t="s">
        <v>89</v>
      </c>
      <c r="C58">
        <v>268.685</v>
      </c>
      <c r="D58">
        <v>98.64</v>
      </c>
      <c r="E58" s="9">
        <v>12.4</v>
      </c>
      <c r="F58" s="22">
        <v>45766</v>
      </c>
      <c r="G58" s="23">
        <v>11.9</v>
      </c>
      <c r="H58" s="9">
        <v>9950463.1850899998</v>
      </c>
      <c r="I58" s="20"/>
    </row>
    <row r="59" spans="1:9" ht="13.8" x14ac:dyDescent="0.25">
      <c r="A59" s="1" t="s">
        <v>90</v>
      </c>
      <c r="C59">
        <v>1320.134</v>
      </c>
      <c r="D59">
        <v>103.55</v>
      </c>
      <c r="E59" s="9">
        <v>11.7</v>
      </c>
      <c r="F59" s="22">
        <v>52807</v>
      </c>
      <c r="G59" s="24">
        <v>11.7</v>
      </c>
      <c r="H59" s="9">
        <v>40616006.674400002</v>
      </c>
      <c r="I59" s="20"/>
    </row>
    <row r="60" spans="1:9" ht="13.8" x14ac:dyDescent="0.25">
      <c r="A60" s="1" t="s">
        <v>91</v>
      </c>
      <c r="C60">
        <v>464.697</v>
      </c>
      <c r="D60">
        <v>98.84</v>
      </c>
      <c r="E60" s="9">
        <v>13.1</v>
      </c>
      <c r="F60" s="22">
        <v>42407</v>
      </c>
      <c r="G60" s="23">
        <v>13.2</v>
      </c>
      <c r="H60" s="9">
        <v>8080404.5504700001</v>
      </c>
      <c r="I60" s="20"/>
    </row>
    <row r="61" spans="1:9" ht="13.8" x14ac:dyDescent="0.25">
      <c r="A61" s="1" t="s">
        <v>92</v>
      </c>
      <c r="C61">
        <v>916.54200000000003</v>
      </c>
      <c r="D61">
        <v>99.6</v>
      </c>
      <c r="E61" s="9">
        <v>11.7</v>
      </c>
      <c r="F61" s="22">
        <v>45899</v>
      </c>
      <c r="G61" s="23">
        <v>10.9</v>
      </c>
      <c r="H61" s="9">
        <v>29421978.8409</v>
      </c>
      <c r="I61" s="20"/>
    </row>
    <row r="62" spans="1:9" ht="13.8" x14ac:dyDescent="0.25">
      <c r="A62" s="1" t="s">
        <v>93</v>
      </c>
      <c r="C62">
        <v>602.09500000000003</v>
      </c>
      <c r="D62">
        <v>98.98</v>
      </c>
      <c r="E62" s="9">
        <v>12.5</v>
      </c>
      <c r="F62" s="22">
        <v>44350</v>
      </c>
      <c r="G62" s="23">
        <v>15.3</v>
      </c>
      <c r="H62" s="9">
        <v>28816095.895799998</v>
      </c>
      <c r="I62" s="20"/>
    </row>
    <row r="63" spans="1:9" ht="13.8" x14ac:dyDescent="0.25">
      <c r="A63" s="1" t="s">
        <v>94</v>
      </c>
      <c r="C63">
        <v>74.364000000000004</v>
      </c>
      <c r="D63">
        <v>95.39</v>
      </c>
      <c r="E63" s="9">
        <v>12.6</v>
      </c>
      <c r="F63" s="22">
        <v>35168</v>
      </c>
      <c r="G63" s="23">
        <v>23.1</v>
      </c>
      <c r="H63" s="9">
        <v>1180810.6576700001</v>
      </c>
      <c r="I63" s="20"/>
    </row>
    <row r="64" spans="1:9" ht="13.8" x14ac:dyDescent="0.25">
      <c r="A64" s="1" t="s">
        <v>95</v>
      </c>
      <c r="C64">
        <v>190.03899999999999</v>
      </c>
      <c r="D64">
        <v>98.11</v>
      </c>
      <c r="E64" s="9">
        <v>9.5</v>
      </c>
      <c r="F64" s="22">
        <v>67238</v>
      </c>
      <c r="G64" s="23">
        <v>7.9</v>
      </c>
      <c r="H64" s="9">
        <v>4132787.5345000001</v>
      </c>
      <c r="I64" s="20"/>
    </row>
    <row r="65" spans="1:9" ht="13.8" x14ac:dyDescent="0.25">
      <c r="A65" s="1" t="s">
        <v>96</v>
      </c>
      <c r="C65">
        <v>277.78899999999999</v>
      </c>
      <c r="D65">
        <v>99.06</v>
      </c>
      <c r="E65" s="9">
        <v>14.1</v>
      </c>
      <c r="F65" s="22">
        <v>44788</v>
      </c>
      <c r="G65" s="23">
        <v>12.9</v>
      </c>
      <c r="H65" s="9">
        <v>7159007.2810600009</v>
      </c>
      <c r="I65" s="20"/>
    </row>
    <row r="66" spans="1:9" ht="13.8" x14ac:dyDescent="0.25">
      <c r="A66" s="1" t="s">
        <v>97</v>
      </c>
      <c r="C66">
        <v>151.37200000000001</v>
      </c>
      <c r="D66">
        <v>93.99</v>
      </c>
      <c r="E66" s="9">
        <v>9.8000000000000007</v>
      </c>
      <c r="F66" s="22">
        <v>54174</v>
      </c>
      <c r="G66" s="23">
        <v>10.6</v>
      </c>
      <c r="H66" s="9">
        <v>2504931.12512</v>
      </c>
      <c r="I66" s="20"/>
    </row>
    <row r="67" spans="1:9" ht="13.8" x14ac:dyDescent="0.25">
      <c r="A67" s="1" t="s">
        <v>98</v>
      </c>
      <c r="C67">
        <v>379.44799999999998</v>
      </c>
      <c r="D67">
        <v>99.49</v>
      </c>
      <c r="E67" s="9">
        <v>12.2</v>
      </c>
      <c r="F67" s="22">
        <v>49001</v>
      </c>
      <c r="G67" s="23">
        <v>9.9</v>
      </c>
      <c r="H67" s="9">
        <v>10424199.699999999</v>
      </c>
      <c r="I67" s="20"/>
    </row>
    <row r="68" spans="1:9" ht="13.8" x14ac:dyDescent="0.25">
      <c r="A68" s="1" t="s">
        <v>99</v>
      </c>
      <c r="C68">
        <v>422.71800000000002</v>
      </c>
      <c r="D68">
        <v>99.64</v>
      </c>
      <c r="E68" s="9">
        <v>10.7</v>
      </c>
      <c r="F68" s="22">
        <v>58175</v>
      </c>
      <c r="G68" s="23">
        <v>9.3000000000000007</v>
      </c>
      <c r="H68" s="9">
        <v>13026791.623799998</v>
      </c>
      <c r="I68" s="20"/>
    </row>
    <row r="69" spans="1:9" ht="13.8" x14ac:dyDescent="0.25">
      <c r="A69" s="1" t="s">
        <v>100</v>
      </c>
      <c r="C69">
        <v>93.42</v>
      </c>
      <c r="D69">
        <v>96.39</v>
      </c>
      <c r="E69" s="9">
        <v>9.1999999999999993</v>
      </c>
      <c r="F69" s="22">
        <v>48106</v>
      </c>
      <c r="G69" s="23">
        <v>13.2</v>
      </c>
      <c r="H69" s="9">
        <v>1532772.3591700001</v>
      </c>
      <c r="I69" s="20"/>
    </row>
    <row r="70" spans="1:9" ht="13.8" x14ac:dyDescent="0.25">
      <c r="A70" s="1" t="s">
        <v>101</v>
      </c>
      <c r="C70">
        <v>41.551000000000002</v>
      </c>
      <c r="D70">
        <v>93.32</v>
      </c>
      <c r="E70" s="9">
        <v>10.5</v>
      </c>
      <c r="F70" s="22">
        <v>34427</v>
      </c>
      <c r="G70" s="23">
        <v>19.899999999999999</v>
      </c>
      <c r="H70" s="9">
        <v>825591.33054999996</v>
      </c>
      <c r="I70" s="20"/>
    </row>
    <row r="71" spans="1:9" ht="13.8" x14ac:dyDescent="0.25">
      <c r="A71" s="1" t="s">
        <v>102</v>
      </c>
      <c r="C71">
        <v>22.57</v>
      </c>
      <c r="D71">
        <v>92.85</v>
      </c>
      <c r="E71" s="9">
        <v>11.5</v>
      </c>
      <c r="F71" s="22">
        <v>36349</v>
      </c>
      <c r="G71" s="23">
        <v>22.9</v>
      </c>
      <c r="H71" s="9">
        <v>489478.62007999996</v>
      </c>
      <c r="I71" s="20"/>
    </row>
    <row r="72" spans="1:9" ht="13.8" x14ac:dyDescent="0.25">
      <c r="A72" s="1" t="s">
        <v>103</v>
      </c>
      <c r="C72">
        <v>15.535</v>
      </c>
      <c r="D72">
        <v>95.47</v>
      </c>
      <c r="E72" s="9">
        <v>8.6999999999999993</v>
      </c>
      <c r="F72" s="22">
        <v>42734</v>
      </c>
      <c r="G72" s="23">
        <v>23.6</v>
      </c>
      <c r="H72" s="9">
        <v>271748.36285999999</v>
      </c>
      <c r="I72" s="20"/>
    </row>
    <row r="73" spans="1:9" ht="13.8" x14ac:dyDescent="0.25">
      <c r="A73" s="1" t="s">
        <v>104</v>
      </c>
      <c r="C73">
        <v>494.59300000000002</v>
      </c>
      <c r="D73">
        <v>96.13</v>
      </c>
      <c r="E73" s="9">
        <v>12</v>
      </c>
      <c r="F73" s="22">
        <v>45831</v>
      </c>
      <c r="G73" s="23">
        <v>12.9</v>
      </c>
      <c r="H73" s="9">
        <v>11677922.898600001</v>
      </c>
      <c r="I73" s="20"/>
    </row>
    <row r="74" spans="1:9" ht="13.8" x14ac:dyDescent="0.25">
      <c r="A74" s="1" t="s">
        <v>105</v>
      </c>
      <c r="C74">
        <v>30.776</v>
      </c>
      <c r="D74">
        <v>91.96</v>
      </c>
      <c r="E74" s="9">
        <v>8.1999999999999993</v>
      </c>
      <c r="F74" s="22">
        <v>48012</v>
      </c>
      <c r="G74" s="23">
        <v>13</v>
      </c>
      <c r="H74" s="9">
        <v>305203.62834</v>
      </c>
      <c r="I74" s="20"/>
    </row>
    <row r="75" spans="1:9" ht="13.8" x14ac:dyDescent="0.25">
      <c r="A75" s="1" t="s">
        <v>106</v>
      </c>
      <c r="C75">
        <v>55.042999999999999</v>
      </c>
      <c r="D75">
        <v>97.46</v>
      </c>
      <c r="E75" s="9">
        <v>8.1999999999999993</v>
      </c>
      <c r="F75" s="22">
        <v>43779</v>
      </c>
      <c r="G75" s="23">
        <v>14.9</v>
      </c>
      <c r="H75" s="9">
        <v>1689257.0236</v>
      </c>
      <c r="I75" s="20"/>
    </row>
    <row r="76" spans="1:9" ht="13.8" x14ac:dyDescent="0.25">
      <c r="A76" s="1" t="s">
        <v>107</v>
      </c>
      <c r="C76">
        <v>24.896000000000001</v>
      </c>
      <c r="D76">
        <v>91.83</v>
      </c>
      <c r="E76" s="9">
        <v>11.3</v>
      </c>
      <c r="F76" s="22">
        <v>34632</v>
      </c>
      <c r="G76" s="23">
        <v>23.2</v>
      </c>
      <c r="H76" s="9">
        <v>383274.76474000001</v>
      </c>
      <c r="I76" s="20"/>
    </row>
    <row r="77" spans="1:9" ht="13.8" x14ac:dyDescent="0.25">
      <c r="A77" s="1"/>
      <c r="B77" s="1"/>
      <c r="C77" s="1"/>
      <c r="D77" s="1"/>
    </row>
    <row r="78" spans="1:9" ht="13.8" x14ac:dyDescent="0.25">
      <c r="A78" s="11" t="s">
        <v>14</v>
      </c>
      <c r="B78" s="11"/>
    </row>
    <row r="79" spans="1:9" x14ac:dyDescent="0.25">
      <c r="A79" s="6" t="s">
        <v>19</v>
      </c>
      <c r="B79" s="6"/>
    </row>
    <row r="80" spans="1:9" x14ac:dyDescent="0.25">
      <c r="A80" t="s">
        <v>108</v>
      </c>
    </row>
    <row r="82" spans="1:2" x14ac:dyDescent="0.25">
      <c r="A82" s="6" t="s">
        <v>20</v>
      </c>
    </row>
    <row r="84" spans="1:2" x14ac:dyDescent="0.25">
      <c r="A84" s="6" t="s">
        <v>23</v>
      </c>
    </row>
    <row r="85" spans="1:2" x14ac:dyDescent="0.25">
      <c r="B85" t="s">
        <v>11</v>
      </c>
    </row>
    <row r="86" spans="1:2" x14ac:dyDescent="0.25">
      <c r="A86" s="6" t="s">
        <v>21</v>
      </c>
    </row>
    <row r="87" spans="1:2" x14ac:dyDescent="0.25">
      <c r="A87" s="6" t="s">
        <v>22</v>
      </c>
    </row>
  </sheetData>
  <sheetProtection sheet="1" objects="1" scenarios="1"/>
  <phoneticPr fontId="0" type="noConversion"/>
  <pageMargins left="0.75" right="0.75" top="1" bottom="1" header="0.5" footer="0.5"/>
  <pageSetup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81"/>
  <sheetViews>
    <sheetView topLeftCell="O1" workbookViewId="0">
      <selection activeCell="F20" sqref="F20"/>
    </sheetView>
  </sheetViews>
  <sheetFormatPr defaultColWidth="8.6640625" defaultRowHeight="13.2" x14ac:dyDescent="0.25"/>
  <cols>
    <col min="2" max="2" width="15.44140625" customWidth="1"/>
    <col min="3" max="3" width="13" hidden="1" customWidth="1"/>
    <col min="4" max="4" width="15.44140625" customWidth="1"/>
    <col min="5" max="8" width="14.6640625" customWidth="1"/>
    <col min="9" max="9" width="14.109375" customWidth="1"/>
    <col min="10" max="11" width="13.44140625" customWidth="1"/>
    <col min="12" max="12" width="18.109375" customWidth="1"/>
    <col min="13" max="14" width="16.33203125" customWidth="1"/>
    <col min="15" max="16" width="14.33203125" customWidth="1"/>
    <col min="17" max="17" width="15.109375" customWidth="1"/>
    <col min="18" max="18" width="13.109375" customWidth="1"/>
    <col min="19" max="19" width="12.6640625" customWidth="1"/>
    <col min="20" max="25" width="13.6640625" hidden="1" customWidth="1"/>
    <col min="26" max="26" width="15.33203125" hidden="1" customWidth="1"/>
    <col min="27" max="27" width="14.33203125" hidden="1" customWidth="1"/>
    <col min="28" max="28" width="18.109375" customWidth="1"/>
    <col min="29" max="29" width="15.109375" customWidth="1"/>
  </cols>
  <sheetData>
    <row r="1" spans="1:29" x14ac:dyDescent="0.25">
      <c r="A1" t="s">
        <v>30</v>
      </c>
      <c r="C1" t="s">
        <v>34</v>
      </c>
      <c r="D1" t="s">
        <v>35</v>
      </c>
      <c r="E1" t="s">
        <v>36</v>
      </c>
      <c r="H1" t="s">
        <v>115</v>
      </c>
      <c r="I1" t="s">
        <v>12</v>
      </c>
      <c r="J1" t="s">
        <v>117</v>
      </c>
      <c r="K1" t="s">
        <v>118</v>
      </c>
      <c r="M1" t="s">
        <v>109</v>
      </c>
      <c r="N1" t="s">
        <v>119</v>
      </c>
      <c r="P1" t="s">
        <v>120</v>
      </c>
      <c r="Q1" t="s">
        <v>112</v>
      </c>
      <c r="T1" t="s">
        <v>121</v>
      </c>
      <c r="U1" t="s">
        <v>122</v>
      </c>
      <c r="V1" t="s">
        <v>123</v>
      </c>
      <c r="W1" t="s">
        <v>124</v>
      </c>
      <c r="X1" t="s">
        <v>120</v>
      </c>
      <c r="Y1" t="s">
        <v>120</v>
      </c>
      <c r="Z1" t="s">
        <v>120</v>
      </c>
      <c r="AA1" t="s">
        <v>120</v>
      </c>
      <c r="AB1" t="s">
        <v>27</v>
      </c>
      <c r="AC1" s="6" t="s">
        <v>135</v>
      </c>
    </row>
    <row r="2" spans="1:29" x14ac:dyDescent="0.25">
      <c r="E2" t="s">
        <v>37</v>
      </c>
      <c r="G2" s="6" t="s">
        <v>125</v>
      </c>
      <c r="H2" t="s">
        <v>116</v>
      </c>
      <c r="I2" t="s">
        <v>111</v>
      </c>
      <c r="J2" t="s">
        <v>111</v>
      </c>
      <c r="K2" t="s">
        <v>126</v>
      </c>
      <c r="L2" s="6" t="s">
        <v>125</v>
      </c>
      <c r="M2" t="s">
        <v>110</v>
      </c>
      <c r="N2" t="s">
        <v>127</v>
      </c>
      <c r="O2" s="6" t="s">
        <v>125</v>
      </c>
      <c r="P2" s="6" t="s">
        <v>128</v>
      </c>
      <c r="Q2" s="9" t="s">
        <v>24</v>
      </c>
      <c r="R2" s="6" t="s">
        <v>129</v>
      </c>
      <c r="S2" s="6" t="s">
        <v>125</v>
      </c>
      <c r="T2" t="s">
        <v>130</v>
      </c>
      <c r="U2" s="9" t="s">
        <v>131</v>
      </c>
      <c r="V2" t="s">
        <v>132</v>
      </c>
      <c r="W2" t="s">
        <v>133</v>
      </c>
      <c r="X2" s="6" t="s">
        <v>134</v>
      </c>
      <c r="Y2" t="s">
        <v>132</v>
      </c>
      <c r="Z2" s="6" t="s">
        <v>134</v>
      </c>
      <c r="AA2" t="s">
        <v>132</v>
      </c>
      <c r="AB2" s="9" t="s">
        <v>28</v>
      </c>
      <c r="AC2" s="6" t="s">
        <v>29</v>
      </c>
    </row>
    <row r="3" spans="1:29" x14ac:dyDescent="0.25">
      <c r="E3" t="s">
        <v>38</v>
      </c>
      <c r="F3" t="s">
        <v>136</v>
      </c>
      <c r="G3" s="6" t="s">
        <v>137</v>
      </c>
      <c r="K3" t="s">
        <v>127</v>
      </c>
      <c r="L3" s="6" t="s">
        <v>138</v>
      </c>
      <c r="O3" s="6" t="s">
        <v>139</v>
      </c>
      <c r="P3" s="9" t="s">
        <v>140</v>
      </c>
      <c r="Q3" s="9" t="s">
        <v>113</v>
      </c>
      <c r="R3" t="s">
        <v>141</v>
      </c>
      <c r="S3" s="6" t="s">
        <v>142</v>
      </c>
      <c r="T3" t="s">
        <v>125</v>
      </c>
      <c r="U3" t="s">
        <v>143</v>
      </c>
      <c r="V3" s="9" t="s">
        <v>144</v>
      </c>
      <c r="W3" s="9" t="s">
        <v>145</v>
      </c>
      <c r="X3" s="6" t="s">
        <v>146</v>
      </c>
      <c r="Y3" s="9" t="s">
        <v>144</v>
      </c>
      <c r="Z3" s="6" t="s">
        <v>147</v>
      </c>
      <c r="AA3" s="9" t="s">
        <v>144</v>
      </c>
      <c r="AB3" s="6" t="s">
        <v>26</v>
      </c>
      <c r="AC3" s="6" t="s">
        <v>6</v>
      </c>
    </row>
    <row r="4" spans="1:29" x14ac:dyDescent="0.25">
      <c r="F4" t="s">
        <v>148</v>
      </c>
      <c r="G4" t="s">
        <v>149</v>
      </c>
      <c r="H4" t="s">
        <v>13</v>
      </c>
      <c r="L4" t="s">
        <v>127</v>
      </c>
      <c r="M4" t="s">
        <v>111</v>
      </c>
      <c r="O4" t="s">
        <v>120</v>
      </c>
      <c r="P4" t="s">
        <v>150</v>
      </c>
      <c r="Q4" s="9" t="s">
        <v>114</v>
      </c>
      <c r="S4" t="s">
        <v>151</v>
      </c>
      <c r="T4" t="s">
        <v>143</v>
      </c>
      <c r="U4" t="s">
        <v>120</v>
      </c>
      <c r="V4" t="s">
        <v>0</v>
      </c>
      <c r="W4" s="9" t="s">
        <v>0</v>
      </c>
      <c r="X4" s="6" t="s">
        <v>1</v>
      </c>
      <c r="Y4" t="s">
        <v>2</v>
      </c>
      <c r="Z4" s="6" t="s">
        <v>3</v>
      </c>
      <c r="AA4" t="s">
        <v>4</v>
      </c>
      <c r="AB4" s="6" t="s">
        <v>5</v>
      </c>
      <c r="AC4" s="6" t="s">
        <v>120</v>
      </c>
    </row>
    <row r="5" spans="1:29" ht="13.8" x14ac:dyDescent="0.25">
      <c r="B5" s="1" t="s">
        <v>39</v>
      </c>
      <c r="C5" s="1">
        <v>2000</v>
      </c>
      <c r="D5" s="1">
        <f>'County Data'!D6</f>
        <v>2010</v>
      </c>
      <c r="E5">
        <f>'County Data'!E6</f>
        <v>2010</v>
      </c>
      <c r="H5">
        <f>'County Data'!H6</f>
        <v>2009</v>
      </c>
      <c r="I5">
        <f>'County Data'!H6</f>
        <v>2009</v>
      </c>
      <c r="J5">
        <f>'County Data'!C6</f>
        <v>2010</v>
      </c>
      <c r="M5">
        <f>'County Data'!F6</f>
        <v>2008</v>
      </c>
      <c r="Q5">
        <f>'County Data'!G6</f>
        <v>2008</v>
      </c>
      <c r="T5" t="s">
        <v>120</v>
      </c>
      <c r="V5" t="s">
        <v>6</v>
      </c>
      <c r="W5" s="9" t="s">
        <v>6</v>
      </c>
      <c r="Y5" t="s">
        <v>6</v>
      </c>
      <c r="Z5" s="6" t="s">
        <v>7</v>
      </c>
      <c r="AA5" t="s">
        <v>6</v>
      </c>
      <c r="AB5" t="s">
        <v>120</v>
      </c>
      <c r="AC5" t="s">
        <v>27</v>
      </c>
    </row>
    <row r="6" spans="1:29" ht="13.8" x14ac:dyDescent="0.25">
      <c r="B6" s="1"/>
      <c r="C6" s="1"/>
      <c r="D6" s="1"/>
      <c r="V6" t="s">
        <v>127</v>
      </c>
      <c r="W6" s="9" t="s">
        <v>120</v>
      </c>
      <c r="Y6" t="s">
        <v>147</v>
      </c>
      <c r="AA6" t="s">
        <v>147</v>
      </c>
      <c r="AB6" t="s">
        <v>18</v>
      </c>
      <c r="AC6" s="9" t="s">
        <v>28</v>
      </c>
    </row>
    <row r="7" spans="1:29" ht="13.8" x14ac:dyDescent="0.25">
      <c r="B7" s="2" t="s">
        <v>40</v>
      </c>
      <c r="C7" s="3">
        <v>15982378</v>
      </c>
      <c r="D7" s="2"/>
      <c r="J7" s="10"/>
      <c r="M7" s="7">
        <f>'County Data'!F8</f>
        <v>47802</v>
      </c>
      <c r="Q7">
        <f>'County Data'!G8</f>
        <v>13.3</v>
      </c>
      <c r="AA7" t="s">
        <v>3</v>
      </c>
    </row>
    <row r="8" spans="1:29" ht="13.8" x14ac:dyDescent="0.25">
      <c r="B8" s="1"/>
      <c r="C8" s="4"/>
      <c r="D8" s="1"/>
    </row>
    <row r="9" spans="1:29" ht="13.8" x14ac:dyDescent="0.25">
      <c r="A9">
        <v>1</v>
      </c>
      <c r="B9" s="1" t="s">
        <v>41</v>
      </c>
      <c r="C9" s="4">
        <v>217955</v>
      </c>
      <c r="D9" s="5">
        <f>'County Data'!D10</f>
        <v>97.33</v>
      </c>
      <c r="E9">
        <f>'County Data'!E10</f>
        <v>8.1999999999999993</v>
      </c>
      <c r="F9">
        <f>100-E9</f>
        <v>91.8</v>
      </c>
      <c r="G9">
        <f>(F9-F$77)/(E$79)</f>
        <v>1.472423074192327</v>
      </c>
      <c r="H9">
        <f>'County Data'!H10</f>
        <v>8312175.1705400003</v>
      </c>
      <c r="I9">
        <f>H9*1000</f>
        <v>8312175170.54</v>
      </c>
      <c r="J9">
        <f>I9/('County Data'!C10*1000)</f>
        <v>33606.814901753081</v>
      </c>
      <c r="K9">
        <f t="shared" ref="K9:K40" si="0">J9/(D9/100)</f>
        <v>34528.732047419173</v>
      </c>
      <c r="L9">
        <f>(K9-K$77)/(K$79)</f>
        <v>0.79531919238212623</v>
      </c>
      <c r="M9" s="8">
        <f>'County Data'!F10</f>
        <v>42980</v>
      </c>
      <c r="N9">
        <f t="shared" ref="N9:N40" si="1">M9/(D9/100)</f>
        <v>44159.046542689823</v>
      </c>
      <c r="O9">
        <f>(N9-N$77)/(N$79)</f>
        <v>-0.14553768614679496</v>
      </c>
      <c r="P9">
        <f>O9*50+100</f>
        <v>92.723115692660258</v>
      </c>
      <c r="Q9">
        <f>'County Data'!G10</f>
        <v>20</v>
      </c>
      <c r="R9">
        <f>100-Q9</f>
        <v>80</v>
      </c>
      <c r="S9">
        <f>(R9-R$79)/(Q$79)</f>
        <v>-0.71356935487322548</v>
      </c>
      <c r="T9">
        <f t="shared" ref="T9:T40" si="2">0.25*G9+0.25*L9+0.25*O9+0.25*S9</f>
        <v>0.35215880638860819</v>
      </c>
      <c r="U9">
        <f t="shared" ref="U9:U40" si="3">0.5*O9+0.25*L9+0.125*S9+0.125*G9</f>
        <v>0.22091766993702178</v>
      </c>
      <c r="V9">
        <f>T9*50+100</f>
        <v>117.60794031943041</v>
      </c>
      <c r="W9">
        <f>U9*50+100</f>
        <v>111.04588349685109</v>
      </c>
      <c r="X9">
        <f>0.33*L9+0.33*O9+0.33*S9</f>
        <v>-2.1049990050505091E-2</v>
      </c>
      <c r="Y9">
        <f>X9*50+100</f>
        <v>98.947500497474749</v>
      </c>
      <c r="Z9">
        <f>0.5*O9+0.5*L9</f>
        <v>0.32489075311766563</v>
      </c>
      <c r="AA9">
        <f>Z9*50+100</f>
        <v>116.24453765588328</v>
      </c>
      <c r="AB9">
        <f>0.4212*O9+0.374*S9+0.2048*G9</f>
        <v>-2.6623166533027764E-2</v>
      </c>
      <c r="AC9" s="12">
        <f>AB9*20+100</f>
        <v>99.467536669339438</v>
      </c>
    </row>
    <row r="10" spans="1:29" ht="13.8" x14ac:dyDescent="0.25">
      <c r="A10">
        <f>A9+2</f>
        <v>3</v>
      </c>
      <c r="B10" s="1" t="s">
        <v>42</v>
      </c>
      <c r="C10" s="4">
        <v>22259</v>
      </c>
      <c r="D10" s="5">
        <f>'County Data'!D11</f>
        <v>97.16</v>
      </c>
      <c r="E10">
        <f>'County Data'!E11</f>
        <v>10.9</v>
      </c>
      <c r="F10">
        <f t="shared" ref="F10:F73" si="4">100-E10</f>
        <v>89.1</v>
      </c>
      <c r="G10">
        <f t="shared" ref="G10:G73" si="5">(F10-F$77)/(E$79)</f>
        <v>7.0521315658676947E-2</v>
      </c>
      <c r="H10">
        <f>'County Data'!H11</f>
        <v>1629986.2230400001</v>
      </c>
      <c r="I10">
        <f t="shared" ref="I10:I73" si="6">H10*1000</f>
        <v>1629986223.04</v>
      </c>
      <c r="J10">
        <f>I10/('County Data'!C11*1000)</f>
        <v>60113.819769131478</v>
      </c>
      <c r="K10">
        <f t="shared" si="0"/>
        <v>61870.954887949236</v>
      </c>
      <c r="L10">
        <f t="shared" ref="L10:L73" si="7">(K10-K$77)/(K$79)</f>
        <v>3.0968990598400268</v>
      </c>
      <c r="M10" s="8">
        <f>'County Data'!F11</f>
        <v>48443</v>
      </c>
      <c r="N10">
        <f t="shared" si="1"/>
        <v>49858.995471387403</v>
      </c>
      <c r="O10">
        <f t="shared" ref="O10:O73" si="8">(N10-N$77)/(N$79)</f>
        <v>0.63051397565657741</v>
      </c>
      <c r="P10">
        <f t="shared" ref="P10:P73" si="9">O10*50+100</f>
        <v>131.52569878282887</v>
      </c>
      <c r="Q10">
        <f>'County Data'!G11</f>
        <v>15.3</v>
      </c>
      <c r="R10">
        <f t="shared" ref="R10:R73" si="10">100-Q10</f>
        <v>84.7</v>
      </c>
      <c r="S10">
        <f t="shared" ref="S10:S73" si="11">(R10-R$79)/(Q$79)</f>
        <v>0.15501583975212022</v>
      </c>
      <c r="T10">
        <f t="shared" si="2"/>
        <v>0.98823754772685035</v>
      </c>
      <c r="U10">
        <f t="shared" si="3"/>
        <v>1.1176738972146452</v>
      </c>
      <c r="V10">
        <f t="shared" ref="V10:W73" si="12">T10*50+100</f>
        <v>149.41187738634252</v>
      </c>
      <c r="W10">
        <f t="shared" si="12"/>
        <v>155.88369486073225</v>
      </c>
      <c r="X10">
        <f t="shared" ref="X10:X73" si="13">0.33*L10+0.33*O10+0.33*S10</f>
        <v>1.2812015288320791</v>
      </c>
      <c r="Y10">
        <f t="shared" ref="Y10:Y73" si="14">X10*50+100</f>
        <v>164.06007644160394</v>
      </c>
      <c r="Z10">
        <f t="shared" ref="Z10:Z73" si="15">0.5*O10+0.5*L10</f>
        <v>1.8637065177483021</v>
      </c>
      <c r="AA10">
        <f t="shared" ref="AA10:AA73" si="16">Z10*50+100</f>
        <v>193.1853258874151</v>
      </c>
      <c r="AB10">
        <f t="shared" ref="AB10:AB73" si="17">0.4212*O10+0.374*S10+0.2048*G10</f>
        <v>0.33799117606074042</v>
      </c>
      <c r="AC10" s="12">
        <f t="shared" ref="AC10:AC73" si="18">AB10*20+100</f>
        <v>106.75982352121481</v>
      </c>
    </row>
    <row r="11" spans="1:29" ht="13.8" x14ac:dyDescent="0.25">
      <c r="A11">
        <f t="shared" ref="A11:A74" si="19">A10+2</f>
        <v>5</v>
      </c>
      <c r="B11" s="1" t="s">
        <v>43</v>
      </c>
      <c r="C11" s="4">
        <v>148217</v>
      </c>
      <c r="D11" s="5">
        <f>'County Data'!D12</f>
        <v>95.57</v>
      </c>
      <c r="E11">
        <f>'County Data'!E12</f>
        <v>10.3</v>
      </c>
      <c r="F11">
        <f t="shared" si="4"/>
        <v>89.7</v>
      </c>
      <c r="G11">
        <f t="shared" si="5"/>
        <v>0.38205503977726996</v>
      </c>
      <c r="H11">
        <f>'County Data'!H12</f>
        <v>5182622.2713799998</v>
      </c>
      <c r="I11">
        <f t="shared" si="6"/>
        <v>5182622271.3800001</v>
      </c>
      <c r="J11">
        <f>I11/('County Data'!C12*1000)</f>
        <v>30693.283297680809</v>
      </c>
      <c r="K11">
        <f t="shared" si="0"/>
        <v>32116.023121984737</v>
      </c>
      <c r="L11">
        <f t="shared" si="7"/>
        <v>0.59222516007892712</v>
      </c>
      <c r="M11" s="8">
        <f>'County Data'!F12</f>
        <v>45655</v>
      </c>
      <c r="N11">
        <f t="shared" si="1"/>
        <v>47771.267134037887</v>
      </c>
      <c r="O11">
        <f t="shared" si="8"/>
        <v>0.34626843839624788</v>
      </c>
      <c r="P11">
        <f t="shared" si="9"/>
        <v>117.3134219198124</v>
      </c>
      <c r="Q11">
        <f>'County Data'!G12</f>
        <v>11.9</v>
      </c>
      <c r="R11">
        <f t="shared" si="10"/>
        <v>88.1</v>
      </c>
      <c r="S11">
        <f t="shared" si="11"/>
        <v>0.7833540656513045</v>
      </c>
      <c r="T11">
        <f t="shared" si="2"/>
        <v>0.52597567597593731</v>
      </c>
      <c r="U11">
        <f t="shared" si="3"/>
        <v>0.46686664739642758</v>
      </c>
      <c r="V11">
        <f t="shared" si="12"/>
        <v>126.29878379879686</v>
      </c>
      <c r="W11">
        <f t="shared" si="12"/>
        <v>123.34333236982138</v>
      </c>
      <c r="X11">
        <f t="shared" si="13"/>
        <v>0.56820972916173829</v>
      </c>
      <c r="Y11">
        <f t="shared" si="14"/>
        <v>128.41048645808692</v>
      </c>
      <c r="Z11">
        <f t="shared" si="15"/>
        <v>0.4692467992375875</v>
      </c>
      <c r="AA11">
        <f t="shared" si="16"/>
        <v>123.46233996187938</v>
      </c>
      <c r="AB11">
        <f t="shared" si="17"/>
        <v>0.51706755895247236</v>
      </c>
      <c r="AC11" s="12">
        <f t="shared" si="18"/>
        <v>110.34135117904944</v>
      </c>
    </row>
    <row r="12" spans="1:29" ht="13.8" x14ac:dyDescent="0.25">
      <c r="A12">
        <f t="shared" si="19"/>
        <v>7</v>
      </c>
      <c r="B12" s="1" t="s">
        <v>44</v>
      </c>
      <c r="C12" s="4">
        <v>26088</v>
      </c>
      <c r="D12" s="5">
        <f>'County Data'!D13</f>
        <v>96.55</v>
      </c>
      <c r="E12">
        <f>'County Data'!E13</f>
        <v>9.6</v>
      </c>
      <c r="F12">
        <f t="shared" si="4"/>
        <v>90.4</v>
      </c>
      <c r="G12">
        <f t="shared" si="5"/>
        <v>0.74551105124895811</v>
      </c>
      <c r="H12">
        <f>'County Data'!H13</f>
        <v>397103.97854000004</v>
      </c>
      <c r="I12">
        <f t="shared" si="6"/>
        <v>397103978.54000002</v>
      </c>
      <c r="J12">
        <f>I12/('County Data'!C13*1000)</f>
        <v>13923.701912342216</v>
      </c>
      <c r="K12">
        <f t="shared" si="0"/>
        <v>14421.234502684843</v>
      </c>
      <c r="L12">
        <f t="shared" si="7"/>
        <v>-0.8972649037916185</v>
      </c>
      <c r="M12" s="8">
        <f>'County Data'!F13</f>
        <v>41154</v>
      </c>
      <c r="N12">
        <f t="shared" si="1"/>
        <v>42624.546866908335</v>
      </c>
      <c r="O12">
        <f t="shared" si="8"/>
        <v>-0.35446079025240756</v>
      </c>
      <c r="P12">
        <f t="shared" si="9"/>
        <v>82.276960487379625</v>
      </c>
      <c r="Q12">
        <f>'County Data'!G13</f>
        <v>19.3</v>
      </c>
      <c r="R12">
        <f t="shared" si="10"/>
        <v>80.7</v>
      </c>
      <c r="S12">
        <f t="shared" si="11"/>
        <v>-0.58420560248221609</v>
      </c>
      <c r="T12">
        <f t="shared" si="2"/>
        <v>-0.27260506131932105</v>
      </c>
      <c r="U12">
        <f t="shared" si="3"/>
        <v>-0.38138343997826568</v>
      </c>
      <c r="V12">
        <f t="shared" si="12"/>
        <v>86.369746934033941</v>
      </c>
      <c r="W12">
        <f t="shared" si="12"/>
        <v>80.930828001086724</v>
      </c>
      <c r="X12">
        <f t="shared" si="13"/>
        <v>-0.60585732785365998</v>
      </c>
      <c r="Y12">
        <f t="shared" si="14"/>
        <v>69.707133607317004</v>
      </c>
      <c r="Z12">
        <f t="shared" si="15"/>
        <v>-0.625862847022013</v>
      </c>
      <c r="AA12">
        <f t="shared" si="16"/>
        <v>68.706857648899359</v>
      </c>
      <c r="AB12">
        <f t="shared" si="17"/>
        <v>-0.21511111688687626</v>
      </c>
      <c r="AC12" s="12">
        <f t="shared" si="18"/>
        <v>95.697777662262467</v>
      </c>
    </row>
    <row r="13" spans="1:29" ht="13.8" x14ac:dyDescent="0.25">
      <c r="A13">
        <f t="shared" si="19"/>
        <v>9</v>
      </c>
      <c r="B13" s="1" t="s">
        <v>45</v>
      </c>
      <c r="C13" s="4">
        <v>476230</v>
      </c>
      <c r="D13" s="5">
        <f>'County Data'!D14</f>
        <v>101.02</v>
      </c>
      <c r="E13">
        <f>'County Data'!E14</f>
        <v>11.5</v>
      </c>
      <c r="F13">
        <f t="shared" si="4"/>
        <v>88.5</v>
      </c>
      <c r="G13">
        <f t="shared" si="5"/>
        <v>-0.24101240845990868</v>
      </c>
      <c r="H13">
        <f>'County Data'!H14</f>
        <v>17840098.238700002</v>
      </c>
      <c r="I13">
        <f t="shared" si="6"/>
        <v>17840098238.700001</v>
      </c>
      <c r="J13">
        <f>I13/('County Data'!C14*1000)</f>
        <v>32831.958420504401</v>
      </c>
      <c r="K13">
        <f t="shared" si="0"/>
        <v>32500.45379182776</v>
      </c>
      <c r="L13">
        <f t="shared" si="7"/>
        <v>0.62458529024480725</v>
      </c>
      <c r="M13" s="8">
        <f>'County Data'!F14</f>
        <v>49473</v>
      </c>
      <c r="N13">
        <f t="shared" si="1"/>
        <v>48973.470599881213</v>
      </c>
      <c r="O13">
        <f t="shared" si="8"/>
        <v>0.50994920276173983</v>
      </c>
      <c r="P13">
        <f t="shared" si="9"/>
        <v>125.49746013808699</v>
      </c>
      <c r="Q13">
        <f>'County Data'!G14</f>
        <v>10.7</v>
      </c>
      <c r="R13">
        <f t="shared" si="10"/>
        <v>89.3</v>
      </c>
      <c r="S13">
        <f t="shared" si="11"/>
        <v>1.005120498321606</v>
      </c>
      <c r="T13">
        <f t="shared" si="2"/>
        <v>0.47466064571706112</v>
      </c>
      <c r="U13">
        <f t="shared" si="3"/>
        <v>0.50663443517478379</v>
      </c>
      <c r="V13">
        <f t="shared" si="12"/>
        <v>123.73303228585306</v>
      </c>
      <c r="W13">
        <f t="shared" si="12"/>
        <v>125.33172175873919</v>
      </c>
      <c r="X13">
        <f t="shared" si="13"/>
        <v>0.70608614713829065</v>
      </c>
      <c r="Y13">
        <f t="shared" si="14"/>
        <v>135.30430735691453</v>
      </c>
      <c r="Z13">
        <f t="shared" si="15"/>
        <v>0.56726724650327354</v>
      </c>
      <c r="AA13">
        <f t="shared" si="16"/>
        <v>128.36336232516368</v>
      </c>
      <c r="AB13">
        <f t="shared" si="17"/>
        <v>0.54134632932293614</v>
      </c>
      <c r="AC13" s="12">
        <f t="shared" si="18"/>
        <v>110.82692658645873</v>
      </c>
    </row>
    <row r="14" spans="1:29" ht="13.8" x14ac:dyDescent="0.25">
      <c r="A14">
        <f t="shared" si="19"/>
        <v>11</v>
      </c>
      <c r="B14" s="1" t="s">
        <v>46</v>
      </c>
      <c r="C14" s="4">
        <v>1623018</v>
      </c>
      <c r="D14" s="5">
        <f>'County Data'!D15</f>
        <v>102.76</v>
      </c>
      <c r="E14">
        <f>'County Data'!E15</f>
        <v>10.1</v>
      </c>
      <c r="F14">
        <f t="shared" si="4"/>
        <v>89.9</v>
      </c>
      <c r="G14">
        <f t="shared" si="5"/>
        <v>0.48589961448346763</v>
      </c>
      <c r="H14">
        <f>'County Data'!H15</f>
        <v>75899335.625799999</v>
      </c>
      <c r="I14">
        <f t="shared" si="6"/>
        <v>75899335625.800003</v>
      </c>
      <c r="J14">
        <f>I14/('County Data'!C15*1000)</f>
        <v>43419.033163393149</v>
      </c>
      <c r="K14">
        <f t="shared" si="0"/>
        <v>42252.854382437865</v>
      </c>
      <c r="L14">
        <f t="shared" si="7"/>
        <v>1.4455108232435578</v>
      </c>
      <c r="M14" s="8">
        <f>'County Data'!F15</f>
        <v>51594</v>
      </c>
      <c r="N14">
        <f t="shared" si="1"/>
        <v>50208.252238224988</v>
      </c>
      <c r="O14">
        <f t="shared" si="8"/>
        <v>0.67806550597569426</v>
      </c>
      <c r="P14">
        <f t="shared" si="9"/>
        <v>133.90327529878471</v>
      </c>
      <c r="Q14">
        <f>'County Data'!G15</f>
        <v>12</v>
      </c>
      <c r="R14">
        <f t="shared" si="10"/>
        <v>88</v>
      </c>
      <c r="S14">
        <f t="shared" si="11"/>
        <v>0.76487352959544719</v>
      </c>
      <c r="T14">
        <f t="shared" si="2"/>
        <v>0.84358736832454173</v>
      </c>
      <c r="U14">
        <f t="shared" si="3"/>
        <v>0.85675710180860087</v>
      </c>
      <c r="V14">
        <f t="shared" si="12"/>
        <v>142.17936841622708</v>
      </c>
      <c r="W14">
        <f t="shared" si="12"/>
        <v>142.83785509043005</v>
      </c>
      <c r="X14">
        <f t="shared" si="13"/>
        <v>0.95318845340885083</v>
      </c>
      <c r="Y14">
        <f t="shared" si="14"/>
        <v>147.65942267044255</v>
      </c>
      <c r="Z14">
        <f t="shared" si="15"/>
        <v>1.0617881646096261</v>
      </c>
      <c r="AA14">
        <f t="shared" si="16"/>
        <v>153.0894082304813</v>
      </c>
      <c r="AB14">
        <f t="shared" si="17"/>
        <v>0.67117613223187389</v>
      </c>
      <c r="AC14" s="12">
        <f t="shared" si="18"/>
        <v>113.42352264463747</v>
      </c>
    </row>
    <row r="15" spans="1:29" ht="13.8" x14ac:dyDescent="0.25">
      <c r="A15">
        <f t="shared" si="19"/>
        <v>13</v>
      </c>
      <c r="B15" s="1" t="s">
        <v>47</v>
      </c>
      <c r="C15" s="4">
        <v>13017</v>
      </c>
      <c r="D15" s="5">
        <f>'County Data'!D16</f>
        <v>91.36</v>
      </c>
      <c r="E15">
        <f>'County Data'!E16</f>
        <v>9</v>
      </c>
      <c r="F15">
        <f t="shared" si="4"/>
        <v>91</v>
      </c>
      <c r="G15">
        <f t="shared" si="5"/>
        <v>1.0570447753675438</v>
      </c>
      <c r="H15">
        <f>'County Data'!H16</f>
        <v>145265.39145</v>
      </c>
      <c r="I15">
        <f t="shared" si="6"/>
        <v>145265391.44999999</v>
      </c>
      <c r="J15">
        <f>I15/('County Data'!C16*1000)</f>
        <v>9932.6763384615369</v>
      </c>
      <c r="K15">
        <f t="shared" si="0"/>
        <v>10872.018759261753</v>
      </c>
      <c r="L15">
        <f t="shared" si="7"/>
        <v>-1.1960264034681696</v>
      </c>
      <c r="M15" s="8">
        <f>'County Data'!F16</f>
        <v>33613</v>
      </c>
      <c r="N15">
        <f t="shared" si="1"/>
        <v>36791.812609457091</v>
      </c>
      <c r="O15">
        <f t="shared" si="8"/>
        <v>-1.1485912587839542</v>
      </c>
      <c r="P15">
        <f t="shared" si="9"/>
        <v>42.570437060802291</v>
      </c>
      <c r="Q15">
        <f>'County Data'!G16</f>
        <v>20.9</v>
      </c>
      <c r="R15">
        <f t="shared" si="10"/>
        <v>79.099999999999994</v>
      </c>
      <c r="S15">
        <f t="shared" si="11"/>
        <v>-0.87989417937595216</v>
      </c>
      <c r="T15">
        <f t="shared" si="2"/>
        <v>-0.541866766565133</v>
      </c>
      <c r="U15">
        <f t="shared" si="3"/>
        <v>-0.85115840576007051</v>
      </c>
      <c r="V15">
        <f t="shared" si="12"/>
        <v>72.90666167174335</v>
      </c>
      <c r="W15">
        <f t="shared" si="12"/>
        <v>57.442079711996477</v>
      </c>
      <c r="X15">
        <f t="shared" si="13"/>
        <v>-1.0640889077372651</v>
      </c>
      <c r="Y15">
        <f t="shared" si="14"/>
        <v>46.795554613136744</v>
      </c>
      <c r="Z15">
        <f t="shared" si="15"/>
        <v>-1.1723088311260619</v>
      </c>
      <c r="AA15">
        <f t="shared" si="16"/>
        <v>41.384558443696903</v>
      </c>
      <c r="AB15">
        <f t="shared" si="17"/>
        <v>-0.59638429129113457</v>
      </c>
      <c r="AC15" s="12">
        <f t="shared" si="18"/>
        <v>88.072314174177308</v>
      </c>
    </row>
    <row r="16" spans="1:29" ht="13.8" x14ac:dyDescent="0.25">
      <c r="A16">
        <f t="shared" si="19"/>
        <v>15</v>
      </c>
      <c r="B16" s="1" t="s">
        <v>48</v>
      </c>
      <c r="C16" s="4">
        <v>141627</v>
      </c>
      <c r="D16" s="5">
        <f>'County Data'!D17</f>
        <v>98.72</v>
      </c>
      <c r="E16">
        <f>'County Data'!E17</f>
        <v>12.4</v>
      </c>
      <c r="F16">
        <f t="shared" si="4"/>
        <v>87.6</v>
      </c>
      <c r="G16">
        <f t="shared" si="5"/>
        <v>-0.70831299463779451</v>
      </c>
      <c r="H16">
        <f>'County Data'!H17</f>
        <v>3156681.1242300002</v>
      </c>
      <c r="I16">
        <f t="shared" si="6"/>
        <v>3156681124.23</v>
      </c>
      <c r="J16">
        <f>I16/('County Data'!C17*1000)</f>
        <v>19731.970172336198</v>
      </c>
      <c r="K16">
        <f t="shared" si="0"/>
        <v>19987.814194019651</v>
      </c>
      <c r="L16">
        <f t="shared" si="7"/>
        <v>-0.42868823309077247</v>
      </c>
      <c r="M16" s="8">
        <f>'County Data'!F17</f>
        <v>46378</v>
      </c>
      <c r="N16">
        <f t="shared" si="1"/>
        <v>46979.335494327395</v>
      </c>
      <c r="O16">
        <f t="shared" si="8"/>
        <v>0.2384464433713861</v>
      </c>
      <c r="P16">
        <f t="shared" si="9"/>
        <v>111.92232216856931</v>
      </c>
      <c r="Q16">
        <f>'County Data'!G17</f>
        <v>10.3</v>
      </c>
      <c r="R16">
        <f t="shared" si="10"/>
        <v>89.7</v>
      </c>
      <c r="S16">
        <f t="shared" si="11"/>
        <v>1.0790426425450406</v>
      </c>
      <c r="T16">
        <f t="shared" si="2"/>
        <v>4.5121964546964904E-2</v>
      </c>
      <c r="U16">
        <f t="shared" si="3"/>
        <v>5.83923694014057E-2</v>
      </c>
      <c r="V16">
        <f t="shared" si="12"/>
        <v>102.25609822734825</v>
      </c>
      <c r="W16">
        <f t="shared" si="12"/>
        <v>102.91961847007029</v>
      </c>
      <c r="X16">
        <f t="shared" si="13"/>
        <v>0.2933042814324659</v>
      </c>
      <c r="Y16">
        <f t="shared" si="14"/>
        <v>114.6652140716233</v>
      </c>
      <c r="Z16">
        <f t="shared" si="15"/>
        <v>-9.5120894859693189E-2</v>
      </c>
      <c r="AA16">
        <f t="shared" si="16"/>
        <v>95.243955257015344</v>
      </c>
      <c r="AB16">
        <f t="shared" si="17"/>
        <v>0.35893308895805265</v>
      </c>
      <c r="AC16" s="12">
        <f t="shared" si="18"/>
        <v>107.17866177916105</v>
      </c>
    </row>
    <row r="17" spans="1:29" ht="13.8" x14ac:dyDescent="0.25">
      <c r="A17">
        <f t="shared" si="19"/>
        <v>17</v>
      </c>
      <c r="B17" s="1" t="s">
        <v>49</v>
      </c>
      <c r="C17" s="4">
        <v>118085</v>
      </c>
      <c r="D17" s="5">
        <f>'County Data'!D18</f>
        <v>94.1</v>
      </c>
      <c r="E17">
        <f>'County Data'!E18</f>
        <v>12.9</v>
      </c>
      <c r="F17">
        <f t="shared" si="4"/>
        <v>87.1</v>
      </c>
      <c r="G17">
        <f t="shared" si="5"/>
        <v>-0.96792443140328499</v>
      </c>
      <c r="H17">
        <f>'County Data'!H18</f>
        <v>2204425.6274200003</v>
      </c>
      <c r="I17">
        <f t="shared" si="6"/>
        <v>2204425627.4200001</v>
      </c>
      <c r="J17">
        <f>I17/('County Data'!C18*1000)</f>
        <v>15608.100112011103</v>
      </c>
      <c r="K17">
        <f t="shared" si="0"/>
        <v>16586.716378332734</v>
      </c>
      <c r="L17">
        <f t="shared" si="7"/>
        <v>-0.71498164476747639</v>
      </c>
      <c r="M17" s="8">
        <f>'County Data'!F18</f>
        <v>38476</v>
      </c>
      <c r="N17">
        <f t="shared" si="1"/>
        <v>40888.416578108401</v>
      </c>
      <c r="O17">
        <f t="shared" si="8"/>
        <v>-0.59083603020358677</v>
      </c>
      <c r="P17">
        <f t="shared" si="9"/>
        <v>70.45819848982066</v>
      </c>
      <c r="Q17">
        <f>'County Data'!G18</f>
        <v>15.8</v>
      </c>
      <c r="R17">
        <f t="shared" si="10"/>
        <v>84.2</v>
      </c>
      <c r="S17">
        <f t="shared" si="11"/>
        <v>6.2613159472828195E-2</v>
      </c>
      <c r="T17">
        <f t="shared" si="2"/>
        <v>-0.55278223672537996</v>
      </c>
      <c r="U17">
        <f t="shared" si="3"/>
        <v>-0.58732733528496961</v>
      </c>
      <c r="V17">
        <f t="shared" si="12"/>
        <v>72.360888163731005</v>
      </c>
      <c r="W17">
        <f t="shared" si="12"/>
        <v>70.633633235751518</v>
      </c>
      <c r="X17">
        <f t="shared" si="13"/>
        <v>-0.41025749011441759</v>
      </c>
      <c r="Y17">
        <f t="shared" si="14"/>
        <v>79.487125494279127</v>
      </c>
      <c r="Z17">
        <f t="shared" si="15"/>
        <v>-0.65290883748553163</v>
      </c>
      <c r="AA17">
        <f t="shared" si="16"/>
        <v>67.354558125723415</v>
      </c>
      <c r="AB17">
        <f t="shared" si="17"/>
        <v>-0.42367373783030582</v>
      </c>
      <c r="AC17" s="12">
        <f t="shared" si="18"/>
        <v>91.526525243393877</v>
      </c>
    </row>
    <row r="18" spans="1:29" ht="13.8" x14ac:dyDescent="0.25">
      <c r="A18">
        <f t="shared" si="19"/>
        <v>19</v>
      </c>
      <c r="B18" s="1" t="s">
        <v>50</v>
      </c>
      <c r="C18" s="4">
        <v>140814</v>
      </c>
      <c r="D18" s="5">
        <f>'County Data'!D19</f>
        <v>99.17</v>
      </c>
      <c r="E18">
        <f>'County Data'!E19</f>
        <v>10.5</v>
      </c>
      <c r="F18">
        <f t="shared" si="4"/>
        <v>89.5</v>
      </c>
      <c r="G18">
        <f t="shared" si="5"/>
        <v>0.27821046507107228</v>
      </c>
      <c r="H18">
        <f>'County Data'!H19</f>
        <v>3348359.5226400001</v>
      </c>
      <c r="I18">
        <f t="shared" si="6"/>
        <v>3348359522.6399999</v>
      </c>
      <c r="J18">
        <f>I18/('County Data'!C19*1000)</f>
        <v>17543.077686532364</v>
      </c>
      <c r="K18">
        <f t="shared" si="0"/>
        <v>17689.903888809484</v>
      </c>
      <c r="L18">
        <f t="shared" si="7"/>
        <v>-0.62211888891353184</v>
      </c>
      <c r="M18" s="8">
        <f>'County Data'!F19</f>
        <v>61057</v>
      </c>
      <c r="N18">
        <f t="shared" si="1"/>
        <v>61568.014520520315</v>
      </c>
      <c r="O18">
        <f t="shared" si="8"/>
        <v>2.2247043455768294</v>
      </c>
      <c r="P18">
        <f t="shared" si="9"/>
        <v>211.23521727884147</v>
      </c>
      <c r="Q18">
        <f>'County Data'!G19</f>
        <v>8.3000000000000007</v>
      </c>
      <c r="R18">
        <f t="shared" si="10"/>
        <v>91.7</v>
      </c>
      <c r="S18">
        <f t="shared" si="11"/>
        <v>1.4486533636622088</v>
      </c>
      <c r="T18">
        <f t="shared" si="2"/>
        <v>0.83236232134914467</v>
      </c>
      <c r="U18">
        <f t="shared" si="3"/>
        <v>1.1726804291516919</v>
      </c>
      <c r="V18">
        <f t="shared" si="12"/>
        <v>141.61811606745724</v>
      </c>
      <c r="W18">
        <f t="shared" si="12"/>
        <v>158.63402145758459</v>
      </c>
      <c r="X18">
        <f t="shared" si="13"/>
        <v>1.0069088107074171</v>
      </c>
      <c r="Y18">
        <f t="shared" si="14"/>
        <v>150.34544053537087</v>
      </c>
      <c r="Z18">
        <f t="shared" si="15"/>
        <v>0.80129272833164877</v>
      </c>
      <c r="AA18">
        <f t="shared" si="16"/>
        <v>140.06463641658243</v>
      </c>
      <c r="AB18">
        <f t="shared" si="17"/>
        <v>1.5358193316131823</v>
      </c>
      <c r="AC18" s="12">
        <f t="shared" si="18"/>
        <v>130.71638663226364</v>
      </c>
    </row>
    <row r="19" spans="1:29" ht="13.8" x14ac:dyDescent="0.25">
      <c r="A19">
        <f t="shared" si="19"/>
        <v>21</v>
      </c>
      <c r="B19" s="1" t="s">
        <v>51</v>
      </c>
      <c r="C19" s="4">
        <v>251377</v>
      </c>
      <c r="D19" s="5">
        <f>'County Data'!D20</f>
        <v>102.46</v>
      </c>
      <c r="E19">
        <f>'County Data'!E20</f>
        <v>12</v>
      </c>
      <c r="F19">
        <f t="shared" si="4"/>
        <v>88</v>
      </c>
      <c r="G19">
        <f t="shared" si="5"/>
        <v>-0.50062384522539916</v>
      </c>
      <c r="H19">
        <f>'County Data'!H20</f>
        <v>9386055.1287799999</v>
      </c>
      <c r="I19">
        <f t="shared" si="6"/>
        <v>9386055128.7800007</v>
      </c>
      <c r="J19">
        <f>I19/('County Data'!C20*1000)</f>
        <v>29192.75668319234</v>
      </c>
      <c r="K19">
        <f t="shared" si="0"/>
        <v>28491.857000968514</v>
      </c>
      <c r="L19">
        <f t="shared" si="7"/>
        <v>0.2871545800787742</v>
      </c>
      <c r="M19" s="8">
        <f>'County Data'!F20</f>
        <v>61379</v>
      </c>
      <c r="N19">
        <f t="shared" si="1"/>
        <v>59905.328908842479</v>
      </c>
      <c r="O19">
        <f t="shared" si="8"/>
        <v>1.9983286449977054</v>
      </c>
      <c r="P19">
        <f t="shared" si="9"/>
        <v>199.91643224988525</v>
      </c>
      <c r="Q19">
        <f>'County Data'!G20</f>
        <v>10.199999999999999</v>
      </c>
      <c r="R19">
        <f t="shared" si="10"/>
        <v>89.8</v>
      </c>
      <c r="S19">
        <f t="shared" si="11"/>
        <v>1.0975231786008979</v>
      </c>
      <c r="T19">
        <f t="shared" si="2"/>
        <v>0.72059563961299455</v>
      </c>
      <c r="U19">
        <f t="shared" si="3"/>
        <v>1.1455653841904836</v>
      </c>
      <c r="V19">
        <f t="shared" si="12"/>
        <v>136.02978198064972</v>
      </c>
      <c r="W19">
        <f t="shared" si="12"/>
        <v>157.27826920952418</v>
      </c>
      <c r="X19">
        <f t="shared" si="13"/>
        <v>1.1163921132135346</v>
      </c>
      <c r="Y19">
        <f t="shared" si="14"/>
        <v>155.81960566067673</v>
      </c>
      <c r="Z19">
        <f t="shared" si="15"/>
        <v>1.1427416125382397</v>
      </c>
      <c r="AA19">
        <f t="shared" si="16"/>
        <v>157.137080626912</v>
      </c>
      <c r="AB19">
        <f t="shared" si="17"/>
        <v>1.1496419305676076</v>
      </c>
      <c r="AC19" s="12">
        <f t="shared" si="18"/>
        <v>122.99283861135216</v>
      </c>
    </row>
    <row r="20" spans="1:29" ht="13.8" x14ac:dyDescent="0.25">
      <c r="A20">
        <f t="shared" si="19"/>
        <v>23</v>
      </c>
      <c r="B20" s="1" t="s">
        <v>52</v>
      </c>
      <c r="C20" s="4">
        <v>56513</v>
      </c>
      <c r="D20" s="5">
        <f>'County Data'!D21</f>
        <v>96.07</v>
      </c>
      <c r="E20">
        <f>'County Data'!E21</f>
        <v>10.7</v>
      </c>
      <c r="F20">
        <f t="shared" si="4"/>
        <v>89.3</v>
      </c>
      <c r="G20">
        <f t="shared" si="5"/>
        <v>0.17436589036487463</v>
      </c>
      <c r="H20">
        <f>'County Data'!H21</f>
        <v>1371147.7320300001</v>
      </c>
      <c r="I20">
        <f t="shared" si="6"/>
        <v>1371147732.03</v>
      </c>
      <c r="J20">
        <f>I20/('County Data'!C21*1000)</f>
        <v>20303.974945284386</v>
      </c>
      <c r="K20">
        <f t="shared" si="0"/>
        <v>21134.563282277912</v>
      </c>
      <c r="L20">
        <f t="shared" si="7"/>
        <v>-0.33215860453955742</v>
      </c>
      <c r="M20" s="8">
        <f>'County Data'!F21</f>
        <v>38816</v>
      </c>
      <c r="N20">
        <f t="shared" si="1"/>
        <v>40403.872176537945</v>
      </c>
      <c r="O20">
        <f t="shared" si="8"/>
        <v>-0.65680705779702087</v>
      </c>
      <c r="P20">
        <f t="shared" si="9"/>
        <v>67.159647110148967</v>
      </c>
      <c r="Q20">
        <f>'County Data'!G21</f>
        <v>18</v>
      </c>
      <c r="R20">
        <f t="shared" si="10"/>
        <v>82</v>
      </c>
      <c r="S20">
        <f t="shared" si="11"/>
        <v>-0.34395863375605729</v>
      </c>
      <c r="T20">
        <f t="shared" si="2"/>
        <v>-0.28963960143194023</v>
      </c>
      <c r="U20">
        <f t="shared" si="3"/>
        <v>-0.43264227295729762</v>
      </c>
      <c r="V20">
        <f t="shared" si="12"/>
        <v>85.518019928402992</v>
      </c>
      <c r="W20">
        <f t="shared" si="12"/>
        <v>78.367886352135116</v>
      </c>
      <c r="X20">
        <f t="shared" si="13"/>
        <v>-0.43986501771056974</v>
      </c>
      <c r="Y20">
        <f t="shared" si="14"/>
        <v>78.006749114471518</v>
      </c>
      <c r="Z20">
        <f t="shared" si="15"/>
        <v>-0.49448283116828917</v>
      </c>
      <c r="AA20">
        <f t="shared" si="16"/>
        <v>75.275858441585541</v>
      </c>
      <c r="AB20">
        <f t="shared" si="17"/>
        <v>-0.36957752742214428</v>
      </c>
      <c r="AC20" s="12">
        <f t="shared" si="18"/>
        <v>92.608449451557121</v>
      </c>
    </row>
    <row r="21" spans="1:29" ht="13.8" x14ac:dyDescent="0.25">
      <c r="A21">
        <v>27</v>
      </c>
      <c r="B21" s="1" t="s">
        <v>53</v>
      </c>
      <c r="C21" s="4">
        <v>32209</v>
      </c>
      <c r="D21" s="5">
        <f>'County Data'!D22</f>
        <v>97.08</v>
      </c>
      <c r="E21">
        <f>'County Data'!E22</f>
        <v>11.1</v>
      </c>
      <c r="F21">
        <f t="shared" si="4"/>
        <v>88.9</v>
      </c>
      <c r="G21">
        <f t="shared" si="5"/>
        <v>-3.3323259047513341E-2</v>
      </c>
      <c r="H21">
        <f>'County Data'!H22</f>
        <v>1682336.4439999999</v>
      </c>
      <c r="I21">
        <f t="shared" si="6"/>
        <v>1682336444</v>
      </c>
      <c r="J21">
        <f>I21/('County Data'!C22*1000)</f>
        <v>48257.026102920085</v>
      </c>
      <c r="K21">
        <f t="shared" si="0"/>
        <v>49708.514733127406</v>
      </c>
      <c r="L21">
        <f t="shared" si="7"/>
        <v>2.0731041927305025</v>
      </c>
      <c r="M21" s="8">
        <f>'County Data'!F22</f>
        <v>37478</v>
      </c>
      <c r="N21">
        <f t="shared" si="1"/>
        <v>38605.274000824065</v>
      </c>
      <c r="O21">
        <f t="shared" si="8"/>
        <v>-0.90168734017144681</v>
      </c>
      <c r="P21">
        <f t="shared" si="9"/>
        <v>54.915632991427657</v>
      </c>
      <c r="Q21">
        <f>'County Data'!G22</f>
        <v>22.4</v>
      </c>
      <c r="R21">
        <f t="shared" si="10"/>
        <v>77.599999999999994</v>
      </c>
      <c r="S21">
        <f t="shared" si="11"/>
        <v>-1.1571022202138284</v>
      </c>
      <c r="T21">
        <f t="shared" si="2"/>
        <v>-4.7521566755715505E-3</v>
      </c>
      <c r="U21">
        <f t="shared" si="3"/>
        <v>-8.1370806810765486E-2</v>
      </c>
      <c r="V21">
        <f t="shared" si="12"/>
        <v>99.762392166221417</v>
      </c>
      <c r="W21">
        <f t="shared" si="12"/>
        <v>95.931459659461723</v>
      </c>
      <c r="X21">
        <f t="shared" si="13"/>
        <v>4.7238286739250124E-3</v>
      </c>
      <c r="Y21">
        <f t="shared" si="14"/>
        <v>100.23619143369625</v>
      </c>
      <c r="Z21">
        <f t="shared" si="15"/>
        <v>0.58570842627952779</v>
      </c>
      <c r="AA21">
        <f t="shared" si="16"/>
        <v>129.2854213139764</v>
      </c>
      <c r="AB21">
        <f t="shared" si="17"/>
        <v>-0.81937154149311586</v>
      </c>
      <c r="AC21" s="12">
        <f t="shared" si="18"/>
        <v>83.612569170137675</v>
      </c>
    </row>
    <row r="22" spans="1:29" ht="13.8" x14ac:dyDescent="0.25">
      <c r="A22">
        <f t="shared" si="19"/>
        <v>29</v>
      </c>
      <c r="B22" s="1" t="s">
        <v>54</v>
      </c>
      <c r="C22" s="4">
        <v>13827</v>
      </c>
      <c r="D22" s="5">
        <f>'County Data'!D23</f>
        <v>92.36</v>
      </c>
      <c r="E22">
        <f>'County Data'!E23</f>
        <v>12.6</v>
      </c>
      <c r="F22">
        <f t="shared" si="4"/>
        <v>87.4</v>
      </c>
      <c r="G22">
        <f t="shared" si="5"/>
        <v>-0.81215756934398486</v>
      </c>
      <c r="H22">
        <f>'County Data'!H23</f>
        <v>183519.35811</v>
      </c>
      <c r="I22">
        <f t="shared" si="6"/>
        <v>183519358.11000001</v>
      </c>
      <c r="J22">
        <f>I22/('County Data'!C23*1000)</f>
        <v>11175.213622579467</v>
      </c>
      <c r="K22">
        <f t="shared" si="0"/>
        <v>12099.624970311246</v>
      </c>
      <c r="L22">
        <f t="shared" si="7"/>
        <v>-1.0926904838907174</v>
      </c>
      <c r="M22" s="8">
        <f>'County Data'!F23</f>
        <v>31443</v>
      </c>
      <c r="N22">
        <f t="shared" si="1"/>
        <v>34043.958423559983</v>
      </c>
      <c r="O22">
        <f t="shared" si="8"/>
        <v>-1.52271334900522</v>
      </c>
      <c r="P22">
        <f t="shared" si="9"/>
        <v>23.864332549739004</v>
      </c>
      <c r="Q22">
        <f>'County Data'!G23</f>
        <v>22.8</v>
      </c>
      <c r="R22">
        <f t="shared" si="10"/>
        <v>77.2</v>
      </c>
      <c r="S22">
        <f t="shared" si="11"/>
        <v>-1.2310243644372603</v>
      </c>
      <c r="T22">
        <f t="shared" si="2"/>
        <v>-1.1646464416692957</v>
      </c>
      <c r="U22">
        <f t="shared" si="3"/>
        <v>-1.289927037197945</v>
      </c>
      <c r="V22">
        <f t="shared" si="12"/>
        <v>41.76767791653522</v>
      </c>
      <c r="W22">
        <f t="shared" si="12"/>
        <v>35.503648140102754</v>
      </c>
      <c r="X22">
        <f t="shared" si="13"/>
        <v>-1.2693213051199552</v>
      </c>
      <c r="Y22">
        <f t="shared" si="14"/>
        <v>36.533934744002238</v>
      </c>
      <c r="Z22">
        <f t="shared" si="15"/>
        <v>-1.3077019164479688</v>
      </c>
      <c r="AA22">
        <f t="shared" si="16"/>
        <v>34.614904177601559</v>
      </c>
      <c r="AB22">
        <f t="shared" si="17"/>
        <v>-1.2680998451021821</v>
      </c>
      <c r="AC22" s="12">
        <f t="shared" si="18"/>
        <v>74.638003097956357</v>
      </c>
    </row>
    <row r="23" spans="1:29" ht="13.8" x14ac:dyDescent="0.25">
      <c r="A23">
        <f t="shared" si="19"/>
        <v>31</v>
      </c>
      <c r="B23" s="1" t="s">
        <v>55</v>
      </c>
      <c r="C23" s="4">
        <v>778879</v>
      </c>
      <c r="D23" s="5">
        <f>'County Data'!D24</f>
        <v>101.52</v>
      </c>
      <c r="E23">
        <f>'County Data'!E24</f>
        <v>11.7</v>
      </c>
      <c r="F23">
        <f t="shared" si="4"/>
        <v>88.3</v>
      </c>
      <c r="G23">
        <f t="shared" si="5"/>
        <v>-0.34485698316610636</v>
      </c>
      <c r="H23">
        <f>'County Data'!H24</f>
        <v>37913164.720699996</v>
      </c>
      <c r="I23">
        <f t="shared" si="6"/>
        <v>37913164720.699997</v>
      </c>
      <c r="J23">
        <f>I23/('County Data'!C24*1000)</f>
        <v>43867.624462345368</v>
      </c>
      <c r="K23">
        <f t="shared" si="0"/>
        <v>43210.819998370149</v>
      </c>
      <c r="L23">
        <f t="shared" si="7"/>
        <v>1.526149269803154</v>
      </c>
      <c r="M23" s="8">
        <f>'County Data'!F24</f>
        <v>50660</v>
      </c>
      <c r="N23">
        <f t="shared" si="1"/>
        <v>49901.497241922778</v>
      </c>
      <c r="O23">
        <f t="shared" si="8"/>
        <v>0.63630061867148235</v>
      </c>
      <c r="P23">
        <f t="shared" si="9"/>
        <v>131.81503093357412</v>
      </c>
      <c r="Q23">
        <f>'County Data'!G24</f>
        <v>12.1</v>
      </c>
      <c r="R23">
        <f t="shared" si="10"/>
        <v>87.9</v>
      </c>
      <c r="S23">
        <f t="shared" si="11"/>
        <v>0.74639299353958977</v>
      </c>
      <c r="T23">
        <f t="shared" si="2"/>
        <v>0.64099647471202992</v>
      </c>
      <c r="U23">
        <f t="shared" si="3"/>
        <v>0.74987962808321518</v>
      </c>
      <c r="V23">
        <f t="shared" si="12"/>
        <v>132.04982373560148</v>
      </c>
      <c r="W23">
        <f t="shared" si="12"/>
        <v>137.49398140416076</v>
      </c>
      <c r="X23">
        <f t="shared" si="13"/>
        <v>0.95991815106469469</v>
      </c>
      <c r="Y23">
        <f t="shared" si="14"/>
        <v>147.99590755323473</v>
      </c>
      <c r="Z23">
        <f t="shared" si="15"/>
        <v>1.0812249442373183</v>
      </c>
      <c r="AA23">
        <f t="shared" si="16"/>
        <v>154.06124721186592</v>
      </c>
      <c r="AB23">
        <f t="shared" si="17"/>
        <v>0.47653409001581637</v>
      </c>
      <c r="AC23" s="12">
        <f t="shared" si="18"/>
        <v>109.53068180031633</v>
      </c>
    </row>
    <row r="24" spans="1:29" ht="13.8" x14ac:dyDescent="0.25">
      <c r="A24">
        <f t="shared" si="19"/>
        <v>33</v>
      </c>
      <c r="B24" s="1" t="s">
        <v>56</v>
      </c>
      <c r="C24" s="4">
        <v>294410</v>
      </c>
      <c r="D24" s="5">
        <f>'County Data'!D25</f>
        <v>95.63</v>
      </c>
      <c r="E24">
        <f>'County Data'!E25</f>
        <v>10.9</v>
      </c>
      <c r="F24">
        <f t="shared" si="4"/>
        <v>89.1</v>
      </c>
      <c r="G24">
        <f t="shared" si="5"/>
        <v>7.0521315658676947E-2</v>
      </c>
      <c r="H24">
        <f>'County Data'!H25</f>
        <v>8012084.2384599997</v>
      </c>
      <c r="I24">
        <f t="shared" si="6"/>
        <v>8012084238.46</v>
      </c>
      <c r="J24">
        <f>I24/('County Data'!C25*1000)</f>
        <v>26920.607348522775</v>
      </c>
      <c r="K24">
        <f t="shared" si="0"/>
        <v>28150.797185530457</v>
      </c>
      <c r="L24">
        <f t="shared" si="7"/>
        <v>0.25844526813331131</v>
      </c>
      <c r="M24" s="8">
        <f>'County Data'!F25</f>
        <v>41690</v>
      </c>
      <c r="N24">
        <f t="shared" si="1"/>
        <v>43595.106138241143</v>
      </c>
      <c r="O24">
        <f t="shared" si="8"/>
        <v>-0.2223185298885765</v>
      </c>
      <c r="P24">
        <f t="shared" si="9"/>
        <v>88.88407350557118</v>
      </c>
      <c r="Q24">
        <f>'County Data'!G25</f>
        <v>16</v>
      </c>
      <c r="R24">
        <f t="shared" si="10"/>
        <v>84</v>
      </c>
      <c r="S24">
        <f t="shared" si="11"/>
        <v>2.565208736111085E-2</v>
      </c>
      <c r="T24">
        <f t="shared" si="2"/>
        <v>3.3075035316130659E-2</v>
      </c>
      <c r="U24">
        <f t="shared" si="3"/>
        <v>-3.4526272533486946E-2</v>
      </c>
      <c r="V24">
        <f t="shared" si="12"/>
        <v>101.65375176580653</v>
      </c>
      <c r="W24">
        <f t="shared" si="12"/>
        <v>98.27368637332566</v>
      </c>
      <c r="X24">
        <f t="shared" si="13"/>
        <v>2.0387012449929076E-2</v>
      </c>
      <c r="Y24">
        <f t="shared" si="14"/>
        <v>101.01935062249646</v>
      </c>
      <c r="Z24">
        <f t="shared" si="15"/>
        <v>1.8063369122367404E-2</v>
      </c>
      <c r="AA24">
        <f t="shared" si="16"/>
        <v>100.90316845611837</v>
      </c>
      <c r="AB24">
        <f t="shared" si="17"/>
        <v>-6.960391866911593E-2</v>
      </c>
      <c r="AC24" s="12">
        <f t="shared" si="18"/>
        <v>98.607921626617681</v>
      </c>
    </row>
    <row r="25" spans="1:29" ht="13.8" x14ac:dyDescent="0.25">
      <c r="A25">
        <f t="shared" si="19"/>
        <v>35</v>
      </c>
      <c r="B25" s="1" t="s">
        <v>57</v>
      </c>
      <c r="C25" s="4">
        <v>49832</v>
      </c>
      <c r="D25" s="5">
        <f>'County Data'!D26</f>
        <v>96.16</v>
      </c>
      <c r="E25">
        <f>'County Data'!E26</f>
        <v>15.5</v>
      </c>
      <c r="F25">
        <f t="shared" si="4"/>
        <v>84.5</v>
      </c>
      <c r="G25">
        <f t="shared" si="5"/>
        <v>-2.3179039025838328</v>
      </c>
      <c r="H25">
        <f>'County Data'!H26</f>
        <v>1352897.2959700001</v>
      </c>
      <c r="I25">
        <f t="shared" si="6"/>
        <v>1352897295.97</v>
      </c>
      <c r="J25">
        <f>I25/('County Data'!C26*1000)</f>
        <v>14137.448754075405</v>
      </c>
      <c r="K25">
        <f t="shared" si="0"/>
        <v>14702.005775868765</v>
      </c>
      <c r="L25">
        <f t="shared" si="7"/>
        <v>-0.87363048630151119</v>
      </c>
      <c r="M25" s="8">
        <f>'County Data'!F26</f>
        <v>49014</v>
      </c>
      <c r="N25">
        <f t="shared" si="1"/>
        <v>50971.297836938436</v>
      </c>
      <c r="O25">
        <f t="shared" si="8"/>
        <v>0.7819546481979962</v>
      </c>
      <c r="P25">
        <f t="shared" si="9"/>
        <v>139.09773240989981</v>
      </c>
      <c r="Q25">
        <f>'County Data'!G26</f>
        <v>9.8000000000000007</v>
      </c>
      <c r="R25">
        <f t="shared" si="10"/>
        <v>90.2</v>
      </c>
      <c r="S25">
        <f t="shared" si="11"/>
        <v>1.1714453228243327</v>
      </c>
      <c r="T25">
        <f t="shared" si="2"/>
        <v>-0.30953360446575379</v>
      </c>
      <c r="U25">
        <f t="shared" si="3"/>
        <v>2.9262380053682757E-2</v>
      </c>
      <c r="V25">
        <f t="shared" si="12"/>
        <v>84.523319776712313</v>
      </c>
      <c r="W25">
        <f t="shared" si="12"/>
        <v>101.46311900268414</v>
      </c>
      <c r="X25">
        <f t="shared" si="13"/>
        <v>0.35632392995786988</v>
      </c>
      <c r="Y25">
        <f t="shared" si="14"/>
        <v>117.81619649789349</v>
      </c>
      <c r="Z25">
        <f t="shared" si="15"/>
        <v>-4.5837919051757492E-2</v>
      </c>
      <c r="AA25">
        <f t="shared" si="16"/>
        <v>97.708104047412121</v>
      </c>
      <c r="AB25">
        <f t="shared" si="17"/>
        <v>0.29277312930812749</v>
      </c>
      <c r="AC25" s="12">
        <f t="shared" si="18"/>
        <v>105.85546258616255</v>
      </c>
    </row>
    <row r="26" spans="1:29" ht="13.8" x14ac:dyDescent="0.25">
      <c r="A26">
        <f t="shared" si="19"/>
        <v>37</v>
      </c>
      <c r="B26" s="1" t="s">
        <v>58</v>
      </c>
      <c r="C26" s="4">
        <v>11057</v>
      </c>
      <c r="D26" s="5">
        <f>'County Data'!D27</f>
        <v>91.84</v>
      </c>
      <c r="E26">
        <f>'County Data'!E27</f>
        <v>8.4</v>
      </c>
      <c r="F26">
        <f t="shared" si="4"/>
        <v>91.6</v>
      </c>
      <c r="G26">
        <f t="shared" si="5"/>
        <v>1.3685784994861294</v>
      </c>
      <c r="H26">
        <f>'County Data'!H27</f>
        <v>228045.72696</v>
      </c>
      <c r="I26">
        <f t="shared" si="6"/>
        <v>228045726.96000001</v>
      </c>
      <c r="J26">
        <f>I26/('County Data'!C27*1000)</f>
        <v>19745.928388605076</v>
      </c>
      <c r="K26">
        <f t="shared" si="0"/>
        <v>21500.357565989849</v>
      </c>
      <c r="L26">
        <f t="shared" si="7"/>
        <v>-0.30136722507005059</v>
      </c>
      <c r="M26" s="8">
        <f>'County Data'!F27</f>
        <v>34787</v>
      </c>
      <c r="N26">
        <f t="shared" si="1"/>
        <v>37877.831010452959</v>
      </c>
      <c r="O26">
        <f t="shared" si="8"/>
        <v>-1.0007291646871808</v>
      </c>
      <c r="P26">
        <f t="shared" si="9"/>
        <v>49.963541765640962</v>
      </c>
      <c r="Q26">
        <f>'County Data'!G27</f>
        <v>23.1</v>
      </c>
      <c r="R26">
        <f t="shared" si="10"/>
        <v>76.900000000000006</v>
      </c>
      <c r="S26">
        <f t="shared" si="11"/>
        <v>-1.2864659726048351</v>
      </c>
      <c r="T26">
        <f t="shared" si="2"/>
        <v>-0.30499596571898424</v>
      </c>
      <c r="U26">
        <f t="shared" si="3"/>
        <v>-0.5654423227509412</v>
      </c>
      <c r="V26">
        <f t="shared" si="12"/>
        <v>84.750201714050789</v>
      </c>
      <c r="W26">
        <f t="shared" si="12"/>
        <v>71.727883862452941</v>
      </c>
      <c r="X26">
        <f t="shared" si="13"/>
        <v>-0.85422557957948198</v>
      </c>
      <c r="Y26">
        <f t="shared" si="14"/>
        <v>57.2887210210259</v>
      </c>
      <c r="Z26">
        <f t="shared" si="15"/>
        <v>-0.65104819487861565</v>
      </c>
      <c r="AA26">
        <f t="shared" si="16"/>
        <v>67.447590256069219</v>
      </c>
      <c r="AB26">
        <f t="shared" si="17"/>
        <v>-0.62236052122568952</v>
      </c>
      <c r="AC26" s="12">
        <f t="shared" si="18"/>
        <v>87.552789575486202</v>
      </c>
    </row>
    <row r="27" spans="1:29" ht="13.8" x14ac:dyDescent="0.25">
      <c r="A27">
        <f t="shared" si="19"/>
        <v>39</v>
      </c>
      <c r="B27" s="1" t="s">
        <v>59</v>
      </c>
      <c r="C27" s="4">
        <v>45087</v>
      </c>
      <c r="D27" s="5">
        <f>'County Data'!D28</f>
        <v>94.05</v>
      </c>
      <c r="E27">
        <f>'County Data'!E28</f>
        <v>10.6</v>
      </c>
      <c r="F27">
        <f t="shared" si="4"/>
        <v>89.4</v>
      </c>
      <c r="G27">
        <f t="shared" si="5"/>
        <v>0.22628817771797716</v>
      </c>
      <c r="H27">
        <f>'County Data'!H28</f>
        <v>1038482.77324</v>
      </c>
      <c r="I27">
        <f t="shared" si="6"/>
        <v>1038482773.24</v>
      </c>
      <c r="J27">
        <f>I27/('County Data'!C28*1000)</f>
        <v>22386.401371876953</v>
      </c>
      <c r="K27">
        <f t="shared" si="0"/>
        <v>23802.659619220576</v>
      </c>
      <c r="L27">
        <f t="shared" si="7"/>
        <v>-0.10756688610609155</v>
      </c>
      <c r="M27" s="8">
        <f>'County Data'!F28</f>
        <v>34316</v>
      </c>
      <c r="N27">
        <f t="shared" si="1"/>
        <v>36486.975013290801</v>
      </c>
      <c r="O27">
        <f t="shared" si="8"/>
        <v>-1.1900950908435601</v>
      </c>
      <c r="P27">
        <f t="shared" si="9"/>
        <v>40.495245457821994</v>
      </c>
      <c r="Q27">
        <f>'County Data'!G28</f>
        <v>26.6</v>
      </c>
      <c r="R27">
        <f t="shared" si="10"/>
        <v>73.400000000000006</v>
      </c>
      <c r="S27">
        <f t="shared" si="11"/>
        <v>-1.9332847345598794</v>
      </c>
      <c r="T27">
        <f t="shared" si="2"/>
        <v>-0.75116463344788853</v>
      </c>
      <c r="U27">
        <f t="shared" si="3"/>
        <v>-0.83531383655354063</v>
      </c>
      <c r="V27">
        <f t="shared" si="12"/>
        <v>62.441768327605573</v>
      </c>
      <c r="W27">
        <f t="shared" si="12"/>
        <v>58.234308172322969</v>
      </c>
      <c r="X27">
        <f t="shared" si="13"/>
        <v>-1.0662124147981453</v>
      </c>
      <c r="Y27">
        <f t="shared" si="14"/>
        <v>46.689379260092736</v>
      </c>
      <c r="Z27">
        <f t="shared" si="15"/>
        <v>-0.64883098847482579</v>
      </c>
      <c r="AA27">
        <f t="shared" si="16"/>
        <v>67.558450576258707</v>
      </c>
      <c r="AB27">
        <f t="shared" si="17"/>
        <v>-1.1779727241920608</v>
      </c>
      <c r="AC27" s="12">
        <f t="shared" si="18"/>
        <v>76.440545516158778</v>
      </c>
    </row>
    <row r="28" spans="1:29" ht="13.8" x14ac:dyDescent="0.25">
      <c r="A28">
        <f t="shared" si="19"/>
        <v>41</v>
      </c>
      <c r="B28" s="1" t="s">
        <v>60</v>
      </c>
      <c r="C28" s="4">
        <v>14437</v>
      </c>
      <c r="D28" s="5">
        <f>'County Data'!D29</f>
        <v>95.36</v>
      </c>
      <c r="E28">
        <f>'County Data'!E29</f>
        <v>9.9</v>
      </c>
      <c r="F28">
        <f t="shared" si="4"/>
        <v>90.1</v>
      </c>
      <c r="G28">
        <f t="shared" si="5"/>
        <v>0.58974418918965799</v>
      </c>
      <c r="H28">
        <f>'County Data'!H29</f>
        <v>129988.31455</v>
      </c>
      <c r="I28">
        <f t="shared" si="6"/>
        <v>129988314.55</v>
      </c>
      <c r="J28">
        <f>I28/('County Data'!C29*1000)</f>
        <v>7673.907228880099</v>
      </c>
      <c r="K28">
        <f t="shared" si="0"/>
        <v>8047.3020437081577</v>
      </c>
      <c r="L28">
        <f t="shared" si="7"/>
        <v>-1.4338019187109501</v>
      </c>
      <c r="M28" s="8">
        <f>'County Data'!F29</f>
        <v>37120</v>
      </c>
      <c r="N28">
        <f t="shared" si="1"/>
        <v>38926.174496644293</v>
      </c>
      <c r="O28">
        <f t="shared" si="8"/>
        <v>-0.85799653413615173</v>
      </c>
      <c r="P28">
        <f t="shared" si="9"/>
        <v>57.100173293192412</v>
      </c>
      <c r="Q28">
        <f>'County Data'!G29</f>
        <v>16.8</v>
      </c>
      <c r="R28">
        <f t="shared" si="10"/>
        <v>83.2</v>
      </c>
      <c r="S28">
        <f t="shared" si="11"/>
        <v>-0.12219220108575589</v>
      </c>
      <c r="T28">
        <f t="shared" si="2"/>
        <v>-0.45606161618579993</v>
      </c>
      <c r="U28">
        <f t="shared" si="3"/>
        <v>-0.72900474823282557</v>
      </c>
      <c r="V28">
        <f t="shared" si="12"/>
        <v>77.196919190710005</v>
      </c>
      <c r="W28">
        <f t="shared" si="12"/>
        <v>63.549762588358725</v>
      </c>
      <c r="X28">
        <f t="shared" si="13"/>
        <v>-0.79661691579784311</v>
      </c>
      <c r="Y28">
        <f t="shared" si="14"/>
        <v>60.169154210107848</v>
      </c>
      <c r="Z28">
        <f t="shared" si="15"/>
        <v>-1.145899226423551</v>
      </c>
      <c r="AA28">
        <f t="shared" si="16"/>
        <v>42.705038678822447</v>
      </c>
      <c r="AB28">
        <f t="shared" si="17"/>
        <v>-0.28630841343817787</v>
      </c>
      <c r="AC28" s="12">
        <f t="shared" si="18"/>
        <v>94.273831731236442</v>
      </c>
    </row>
    <row r="29" spans="1:29" ht="13.8" x14ac:dyDescent="0.25">
      <c r="A29">
        <f t="shared" si="19"/>
        <v>43</v>
      </c>
      <c r="B29" s="1" t="s">
        <v>61</v>
      </c>
      <c r="C29" s="4">
        <v>10576</v>
      </c>
      <c r="D29" s="5">
        <f>'County Data'!D30</f>
        <v>96.12</v>
      </c>
      <c r="E29">
        <f>'County Data'!E30</f>
        <v>9.6</v>
      </c>
      <c r="F29">
        <f t="shared" si="4"/>
        <v>90.4</v>
      </c>
      <c r="G29">
        <f t="shared" si="5"/>
        <v>0.74551105124895811</v>
      </c>
      <c r="H29">
        <f>'County Data'!H30</f>
        <v>108616.40223000001</v>
      </c>
      <c r="I29">
        <f t="shared" si="6"/>
        <v>108616402.23</v>
      </c>
      <c r="J29">
        <f>I29/('County Data'!C30*1000)</f>
        <v>8430.3323680533995</v>
      </c>
      <c r="K29">
        <f t="shared" si="0"/>
        <v>8770.6329255653345</v>
      </c>
      <c r="L29">
        <f t="shared" si="7"/>
        <v>-1.3729142650295798</v>
      </c>
      <c r="M29" s="8">
        <f>'County Data'!F30</f>
        <v>39251</v>
      </c>
      <c r="N29">
        <f t="shared" si="1"/>
        <v>40835.414065751145</v>
      </c>
      <c r="O29">
        <f t="shared" si="8"/>
        <v>-0.59805235587757855</v>
      </c>
      <c r="P29">
        <f t="shared" si="9"/>
        <v>70.097382206121068</v>
      </c>
      <c r="Q29">
        <f>'County Data'!G30</f>
        <v>21.8</v>
      </c>
      <c r="R29">
        <f t="shared" si="10"/>
        <v>78.2</v>
      </c>
      <c r="S29">
        <f t="shared" si="11"/>
        <v>-1.0462190038786763</v>
      </c>
      <c r="T29">
        <f t="shared" si="2"/>
        <v>-0.56791864338421916</v>
      </c>
      <c r="U29">
        <f t="shared" si="3"/>
        <v>-0.67984323827489901</v>
      </c>
      <c r="V29">
        <f t="shared" si="12"/>
        <v>71.604067830789035</v>
      </c>
      <c r="W29">
        <f t="shared" si="12"/>
        <v>66.007838086255049</v>
      </c>
      <c r="X29">
        <f t="shared" si="13"/>
        <v>-0.9956712561793255</v>
      </c>
      <c r="Y29">
        <f t="shared" si="14"/>
        <v>50.216437191033727</v>
      </c>
      <c r="Z29">
        <f t="shared" si="15"/>
        <v>-0.98548331045357918</v>
      </c>
      <c r="AA29">
        <f t="shared" si="16"/>
        <v>50.725834477321044</v>
      </c>
      <c r="AB29">
        <f t="shared" si="17"/>
        <v>-0.49050489645047435</v>
      </c>
      <c r="AC29" s="12">
        <f t="shared" si="18"/>
        <v>90.189902070990513</v>
      </c>
    </row>
    <row r="30" spans="1:29" ht="13.8" x14ac:dyDescent="0.25">
      <c r="A30">
        <f t="shared" si="19"/>
        <v>45</v>
      </c>
      <c r="B30" s="1" t="s">
        <v>62</v>
      </c>
      <c r="C30" s="4">
        <v>13332</v>
      </c>
      <c r="D30" s="5">
        <f>'County Data'!D31</f>
        <v>92.06</v>
      </c>
      <c r="E30">
        <f>'County Data'!E31</f>
        <v>10.8</v>
      </c>
      <c r="F30">
        <f t="shared" si="4"/>
        <v>89.2</v>
      </c>
      <c r="G30">
        <f t="shared" si="5"/>
        <v>0.12244360301177948</v>
      </c>
      <c r="H30">
        <f>'County Data'!H31</f>
        <v>230675.64913000001</v>
      </c>
      <c r="I30">
        <f t="shared" si="6"/>
        <v>230675649.13</v>
      </c>
      <c r="J30">
        <f>I30/('County Data'!C31*1000)</f>
        <v>14541.741734224295</v>
      </c>
      <c r="K30">
        <f t="shared" si="0"/>
        <v>15795.939315907339</v>
      </c>
      <c r="L30">
        <f t="shared" si="7"/>
        <v>-0.78154669974273983</v>
      </c>
      <c r="M30" s="8">
        <f>'County Data'!F31</f>
        <v>38632</v>
      </c>
      <c r="N30">
        <f t="shared" si="1"/>
        <v>41963.936563111012</v>
      </c>
      <c r="O30">
        <f t="shared" si="8"/>
        <v>-0.44440330210285772</v>
      </c>
      <c r="P30">
        <f t="shared" si="9"/>
        <v>77.779834894857117</v>
      </c>
      <c r="Q30">
        <f>'County Data'!G31</f>
        <v>21.2</v>
      </c>
      <c r="R30">
        <f t="shared" si="10"/>
        <v>78.8</v>
      </c>
      <c r="S30">
        <f t="shared" si="11"/>
        <v>-0.93533578754352686</v>
      </c>
      <c r="T30">
        <f t="shared" si="2"/>
        <v>-0.50971054659433623</v>
      </c>
      <c r="U30">
        <f t="shared" si="3"/>
        <v>-0.51919984905358219</v>
      </c>
      <c r="V30">
        <f t="shared" si="12"/>
        <v>74.514472670283183</v>
      </c>
      <c r="W30">
        <f t="shared" si="12"/>
        <v>74.040007547320897</v>
      </c>
      <c r="X30">
        <f t="shared" si="13"/>
        <v>-0.71322431049841106</v>
      </c>
      <c r="Y30">
        <f t="shared" si="14"/>
        <v>64.33878447507945</v>
      </c>
      <c r="Z30">
        <f t="shared" si="15"/>
        <v>-0.61297500092279877</v>
      </c>
      <c r="AA30">
        <f t="shared" si="16"/>
        <v>69.351249953860062</v>
      </c>
      <c r="AB30">
        <f t="shared" si="17"/>
        <v>-0.51192180549019028</v>
      </c>
      <c r="AC30" s="12">
        <f t="shared" si="18"/>
        <v>89.7615638901962</v>
      </c>
    </row>
    <row r="31" spans="1:29" ht="13.8" x14ac:dyDescent="0.25">
      <c r="A31">
        <f t="shared" si="19"/>
        <v>47</v>
      </c>
      <c r="B31" s="1" t="s">
        <v>63</v>
      </c>
      <c r="C31" s="4">
        <v>13327</v>
      </c>
      <c r="D31" s="5">
        <f>'County Data'!D32</f>
        <v>91.73</v>
      </c>
      <c r="E31">
        <f>'County Data'!E32</f>
        <v>12.2</v>
      </c>
      <c r="F31">
        <f t="shared" si="4"/>
        <v>87.8</v>
      </c>
      <c r="G31">
        <f t="shared" si="5"/>
        <v>-0.60446841993159683</v>
      </c>
      <c r="H31">
        <f>'County Data'!H32</f>
        <v>142810.15818</v>
      </c>
      <c r="I31">
        <f t="shared" si="6"/>
        <v>142810158.18000001</v>
      </c>
      <c r="J31">
        <f>I31/('County Data'!C32*1000)</f>
        <v>9649.9870383134003</v>
      </c>
      <c r="K31">
        <f t="shared" si="0"/>
        <v>10519.990230364549</v>
      </c>
      <c r="L31">
        <f t="shared" si="7"/>
        <v>-1.2256590262291698</v>
      </c>
      <c r="M31" s="8">
        <f>'County Data'!F32</f>
        <v>32444</v>
      </c>
      <c r="N31">
        <f t="shared" si="1"/>
        <v>35369.017769541046</v>
      </c>
      <c r="O31">
        <f t="shared" si="8"/>
        <v>-1.3423056786383103</v>
      </c>
      <c r="P31">
        <f t="shared" si="9"/>
        <v>32.884716068084487</v>
      </c>
      <c r="Q31">
        <f>'County Data'!G32</f>
        <v>29.3</v>
      </c>
      <c r="R31">
        <f t="shared" si="10"/>
        <v>70.7</v>
      </c>
      <c r="S31">
        <f t="shared" si="11"/>
        <v>-2.4322592080680567</v>
      </c>
      <c r="T31">
        <f t="shared" si="2"/>
        <v>-1.4011730832167832</v>
      </c>
      <c r="U31">
        <f t="shared" si="3"/>
        <v>-1.3571585493764045</v>
      </c>
      <c r="V31">
        <f t="shared" si="12"/>
        <v>29.941345839160832</v>
      </c>
      <c r="W31">
        <f t="shared" si="12"/>
        <v>32.142072531179778</v>
      </c>
      <c r="X31">
        <f t="shared" si="13"/>
        <v>-1.6500738912687272</v>
      </c>
      <c r="Y31">
        <f t="shared" si="14"/>
        <v>17.496305436563645</v>
      </c>
      <c r="Z31">
        <f t="shared" si="15"/>
        <v>-1.2839823524337399</v>
      </c>
      <c r="AA31">
        <f t="shared" si="16"/>
        <v>35.800882378313005</v>
      </c>
      <c r="AB31">
        <f t="shared" si="17"/>
        <v>-1.5988392280619006</v>
      </c>
      <c r="AC31" s="12">
        <f t="shared" si="18"/>
        <v>68.02321543876198</v>
      </c>
    </row>
    <row r="32" spans="1:29" ht="13.8" x14ac:dyDescent="0.25">
      <c r="A32">
        <f t="shared" si="19"/>
        <v>49</v>
      </c>
      <c r="B32" s="1" t="s">
        <v>64</v>
      </c>
      <c r="C32" s="4">
        <v>26938</v>
      </c>
      <c r="D32" s="5">
        <f>'County Data'!D33</f>
        <v>95.7</v>
      </c>
      <c r="E32">
        <f>'County Data'!E33</f>
        <v>11.5</v>
      </c>
      <c r="F32">
        <f t="shared" si="4"/>
        <v>88.5</v>
      </c>
      <c r="G32">
        <f t="shared" si="5"/>
        <v>-0.24101240845990868</v>
      </c>
      <c r="H32">
        <f>'County Data'!H33</f>
        <v>431238.92431000003</v>
      </c>
      <c r="I32">
        <f t="shared" si="6"/>
        <v>431238924.31</v>
      </c>
      <c r="J32">
        <f>I32/('County Data'!C33*1000)</f>
        <v>15550.788803505102</v>
      </c>
      <c r="K32">
        <f t="shared" si="0"/>
        <v>16249.518080987566</v>
      </c>
      <c r="L32">
        <f t="shared" si="7"/>
        <v>-0.74336590661177337</v>
      </c>
      <c r="M32" s="8">
        <f>'County Data'!F33</f>
        <v>34385</v>
      </c>
      <c r="N32">
        <f t="shared" si="1"/>
        <v>35929.989550679202</v>
      </c>
      <c r="O32">
        <f t="shared" si="8"/>
        <v>-1.2659290148430895</v>
      </c>
      <c r="P32">
        <f t="shared" si="9"/>
        <v>36.703549257845523</v>
      </c>
      <c r="Q32">
        <f>'County Data'!G33</f>
        <v>23.1</v>
      </c>
      <c r="R32">
        <f t="shared" si="10"/>
        <v>76.900000000000006</v>
      </c>
      <c r="S32">
        <f t="shared" si="11"/>
        <v>-1.2864659726048351</v>
      </c>
      <c r="T32">
        <f t="shared" si="2"/>
        <v>-0.88419332562990161</v>
      </c>
      <c r="U32">
        <f t="shared" si="3"/>
        <v>-1.0097407817075812</v>
      </c>
      <c r="V32">
        <f t="shared" si="12"/>
        <v>55.790333718504918</v>
      </c>
      <c r="W32">
        <f t="shared" si="12"/>
        <v>49.51296091462094</v>
      </c>
      <c r="X32">
        <f t="shared" si="13"/>
        <v>-1.0876010950397004</v>
      </c>
      <c r="Y32">
        <f t="shared" si="14"/>
        <v>45.619945248014979</v>
      </c>
      <c r="Z32">
        <f t="shared" si="15"/>
        <v>-1.0046474607274314</v>
      </c>
      <c r="AA32">
        <f t="shared" si="16"/>
        <v>49.76762696362843</v>
      </c>
      <c r="AB32">
        <f t="shared" si="17"/>
        <v>-1.0637069160587069</v>
      </c>
      <c r="AC32" s="12">
        <f t="shared" si="18"/>
        <v>78.725861678825865</v>
      </c>
    </row>
    <row r="33" spans="1:29" ht="13.8" x14ac:dyDescent="0.25">
      <c r="A33">
        <f t="shared" si="19"/>
        <v>51</v>
      </c>
      <c r="B33" s="1" t="s">
        <v>65</v>
      </c>
      <c r="C33" s="4">
        <v>36210</v>
      </c>
      <c r="D33" s="5">
        <f>'County Data'!D34</f>
        <v>97.05</v>
      </c>
      <c r="E33">
        <f>'County Data'!E34</f>
        <v>15.6</v>
      </c>
      <c r="F33">
        <f t="shared" si="4"/>
        <v>84.4</v>
      </c>
      <c r="G33">
        <f t="shared" si="5"/>
        <v>-2.3698261899369277</v>
      </c>
      <c r="H33">
        <f>'County Data'!H34</f>
        <v>1603347.47012</v>
      </c>
      <c r="I33">
        <f t="shared" si="6"/>
        <v>1603347470.1199999</v>
      </c>
      <c r="J33">
        <f>I33/('County Data'!C34*1000)</f>
        <v>40964.421822176795</v>
      </c>
      <c r="K33">
        <f t="shared" si="0"/>
        <v>42209.605174834411</v>
      </c>
      <c r="L33">
        <f t="shared" si="7"/>
        <v>1.4418702448573681</v>
      </c>
      <c r="M33" s="8">
        <f>'County Data'!F34</f>
        <v>38771</v>
      </c>
      <c r="N33">
        <f t="shared" si="1"/>
        <v>39949.510561566203</v>
      </c>
      <c r="O33">
        <f t="shared" si="8"/>
        <v>-0.71866867985177385</v>
      </c>
      <c r="P33">
        <f t="shared" si="9"/>
        <v>64.066566007411311</v>
      </c>
      <c r="Q33">
        <f>'County Data'!G34</f>
        <v>23.8</v>
      </c>
      <c r="R33">
        <f t="shared" si="10"/>
        <v>76.2</v>
      </c>
      <c r="S33">
        <f t="shared" si="11"/>
        <v>-1.4158297249958445</v>
      </c>
      <c r="T33">
        <f t="shared" si="2"/>
        <v>-0.76561358748179442</v>
      </c>
      <c r="U33">
        <f t="shared" si="3"/>
        <v>-0.47207376807814139</v>
      </c>
      <c r="V33">
        <f t="shared" si="12"/>
        <v>61.719320625910278</v>
      </c>
      <c r="W33">
        <f t="shared" si="12"/>
        <v>76.396311596092929</v>
      </c>
      <c r="X33">
        <f t="shared" si="13"/>
        <v>-0.22856729279678259</v>
      </c>
      <c r="Y33">
        <f t="shared" si="14"/>
        <v>88.571635360160869</v>
      </c>
      <c r="Z33">
        <f t="shared" si="15"/>
        <v>0.36160078250279715</v>
      </c>
      <c r="AA33">
        <f t="shared" si="16"/>
        <v>118.08003912513986</v>
      </c>
      <c r="AB33">
        <f t="shared" si="17"/>
        <v>-1.3175639688010958</v>
      </c>
      <c r="AC33" s="12">
        <f t="shared" si="18"/>
        <v>73.648720623978079</v>
      </c>
    </row>
    <row r="34" spans="1:29" ht="13.8" x14ac:dyDescent="0.25">
      <c r="A34">
        <f t="shared" si="19"/>
        <v>53</v>
      </c>
      <c r="B34" s="1" t="s">
        <v>66</v>
      </c>
      <c r="C34" s="4">
        <v>130802</v>
      </c>
      <c r="D34" s="5">
        <f>'County Data'!D35</f>
        <v>96.9</v>
      </c>
      <c r="E34">
        <f>'County Data'!E35</f>
        <v>14.5</v>
      </c>
      <c r="F34">
        <f t="shared" si="4"/>
        <v>85.5</v>
      </c>
      <c r="G34">
        <f t="shared" si="5"/>
        <v>-1.7986810290528517</v>
      </c>
      <c r="H34">
        <f>'County Data'!H35</f>
        <v>4801771.4117000001</v>
      </c>
      <c r="I34">
        <f t="shared" si="6"/>
        <v>4801771411.6999998</v>
      </c>
      <c r="J34">
        <f>I34/('County Data'!C35*1000)</f>
        <v>27791.567281135329</v>
      </c>
      <c r="K34">
        <f t="shared" si="0"/>
        <v>28680.667988787747</v>
      </c>
      <c r="L34">
        <f t="shared" si="7"/>
        <v>0.30304807823560376</v>
      </c>
      <c r="M34" s="8">
        <f>'County Data'!F35</f>
        <v>39552</v>
      </c>
      <c r="N34">
        <f t="shared" si="1"/>
        <v>40817.337461300303</v>
      </c>
      <c r="O34">
        <f t="shared" si="8"/>
        <v>-0.60051349703854739</v>
      </c>
      <c r="P34">
        <f t="shared" si="9"/>
        <v>69.974325148072637</v>
      </c>
      <c r="Q34">
        <f>'County Data'!G35</f>
        <v>12.4</v>
      </c>
      <c r="R34">
        <f t="shared" si="10"/>
        <v>87.6</v>
      </c>
      <c r="S34">
        <f t="shared" si="11"/>
        <v>0.69095138537201251</v>
      </c>
      <c r="T34">
        <f t="shared" si="2"/>
        <v>-0.35129876562094564</v>
      </c>
      <c r="U34">
        <f t="shared" si="3"/>
        <v>-0.36296093442047761</v>
      </c>
      <c r="V34">
        <f t="shared" si="12"/>
        <v>82.43506171895271</v>
      </c>
      <c r="W34">
        <f t="shared" si="12"/>
        <v>81.851953278976112</v>
      </c>
      <c r="X34">
        <f t="shared" si="13"/>
        <v>0.12985036896779273</v>
      </c>
      <c r="Y34">
        <f t="shared" si="14"/>
        <v>106.49251844838963</v>
      </c>
      <c r="Z34">
        <f t="shared" si="15"/>
        <v>-0.14873270940147182</v>
      </c>
      <c r="AA34">
        <f t="shared" si="16"/>
        <v>92.563364529926403</v>
      </c>
      <c r="AB34">
        <f t="shared" si="17"/>
        <v>-0.36289034157352751</v>
      </c>
      <c r="AC34" s="12">
        <f t="shared" si="18"/>
        <v>92.742193168529454</v>
      </c>
    </row>
    <row r="35" spans="1:29" ht="13.8" x14ac:dyDescent="0.25">
      <c r="A35">
        <f t="shared" si="19"/>
        <v>55</v>
      </c>
      <c r="B35" s="1" t="s">
        <v>67</v>
      </c>
      <c r="C35" s="4">
        <v>87366</v>
      </c>
      <c r="D35" s="5">
        <f>'County Data'!D36</f>
        <v>94.04</v>
      </c>
      <c r="E35">
        <f>'County Data'!E36</f>
        <v>11.7</v>
      </c>
      <c r="F35">
        <f t="shared" si="4"/>
        <v>88.3</v>
      </c>
      <c r="G35">
        <f t="shared" si="5"/>
        <v>-0.34485698316610636</v>
      </c>
      <c r="H35">
        <f>'County Data'!H36</f>
        <v>1812689.5650299999</v>
      </c>
      <c r="I35">
        <f t="shared" si="6"/>
        <v>1812689565.03</v>
      </c>
      <c r="J35">
        <f>I35/('County Data'!C36*1000)</f>
        <v>18349.660529123561</v>
      </c>
      <c r="K35">
        <f t="shared" si="0"/>
        <v>19512.612217273032</v>
      </c>
      <c r="L35">
        <f t="shared" si="7"/>
        <v>-0.46868919822938493</v>
      </c>
      <c r="M35" s="8">
        <f>'County Data'!F36</f>
        <v>33703</v>
      </c>
      <c r="N35">
        <f t="shared" si="1"/>
        <v>35839.004678860059</v>
      </c>
      <c r="O35">
        <f t="shared" si="8"/>
        <v>-1.2783166628479192</v>
      </c>
      <c r="P35">
        <f t="shared" si="9"/>
        <v>36.084166857604039</v>
      </c>
      <c r="Q35">
        <f>'County Data'!G36</f>
        <v>16.7</v>
      </c>
      <c r="R35">
        <f t="shared" si="10"/>
        <v>83.3</v>
      </c>
      <c r="S35">
        <f t="shared" si="11"/>
        <v>-0.10371166502989852</v>
      </c>
      <c r="T35">
        <f t="shared" si="2"/>
        <v>-0.54889362731832725</v>
      </c>
      <c r="U35">
        <f t="shared" si="3"/>
        <v>-0.81240171200580646</v>
      </c>
      <c r="V35">
        <f t="shared" si="12"/>
        <v>72.555318634083633</v>
      </c>
      <c r="W35">
        <f t="shared" si="12"/>
        <v>59.379914399709676</v>
      </c>
      <c r="X35">
        <f t="shared" si="13"/>
        <v>-0.61073678361537687</v>
      </c>
      <c r="Y35">
        <f t="shared" si="14"/>
        <v>69.463160819231149</v>
      </c>
      <c r="Z35">
        <f t="shared" si="15"/>
        <v>-0.87350293053865213</v>
      </c>
      <c r="AA35">
        <f t="shared" si="16"/>
        <v>56.324853473067392</v>
      </c>
      <c r="AB35">
        <f t="shared" si="17"/>
        <v>-0.64784185126514426</v>
      </c>
      <c r="AC35" s="12">
        <f t="shared" si="18"/>
        <v>87.043162974697111</v>
      </c>
    </row>
    <row r="36" spans="1:29" ht="13.8" x14ac:dyDescent="0.25">
      <c r="A36">
        <f t="shared" si="19"/>
        <v>57</v>
      </c>
      <c r="B36" s="1" t="s">
        <v>68</v>
      </c>
      <c r="C36" s="4">
        <v>998948</v>
      </c>
      <c r="D36" s="5">
        <f>'County Data'!D37</f>
        <v>101.55</v>
      </c>
      <c r="E36">
        <f>'County Data'!E37</f>
        <v>11.8</v>
      </c>
      <c r="F36">
        <f t="shared" si="4"/>
        <v>88.2</v>
      </c>
      <c r="G36">
        <f t="shared" si="5"/>
        <v>-0.39677927051920148</v>
      </c>
      <c r="H36">
        <f>'County Data'!H37</f>
        <v>49410080.053000003</v>
      </c>
      <c r="I36">
        <f t="shared" si="6"/>
        <v>49410080053</v>
      </c>
      <c r="J36">
        <f>I36/('County Data'!C37*1000)</f>
        <v>40196.090916560504</v>
      </c>
      <c r="K36">
        <f t="shared" si="0"/>
        <v>39582.561217686365</v>
      </c>
      <c r="L36">
        <f t="shared" si="7"/>
        <v>1.2207341829518152</v>
      </c>
      <c r="M36" s="8">
        <f>'County Data'!F37</f>
        <v>49762</v>
      </c>
      <c r="N36">
        <f t="shared" si="1"/>
        <v>49002.461841457407</v>
      </c>
      <c r="O36">
        <f t="shared" si="8"/>
        <v>0.51389637868987381</v>
      </c>
      <c r="P36">
        <f t="shared" si="9"/>
        <v>125.6948189344937</v>
      </c>
      <c r="Q36">
        <f>'County Data'!G37</f>
        <v>13.9</v>
      </c>
      <c r="R36">
        <f t="shared" si="10"/>
        <v>86.1</v>
      </c>
      <c r="S36">
        <f t="shared" si="11"/>
        <v>0.41374334453413636</v>
      </c>
      <c r="T36">
        <f t="shared" si="2"/>
        <v>0.43789865891415597</v>
      </c>
      <c r="U36">
        <f t="shared" si="3"/>
        <v>0.56425224433475762</v>
      </c>
      <c r="V36">
        <f t="shared" si="12"/>
        <v>121.89493294570779</v>
      </c>
      <c r="W36">
        <f t="shared" si="12"/>
        <v>128.21261221673788</v>
      </c>
      <c r="X36">
        <f t="shared" si="13"/>
        <v>0.70896338903802236</v>
      </c>
      <c r="Y36">
        <f t="shared" si="14"/>
        <v>135.44816945190112</v>
      </c>
      <c r="Z36">
        <f t="shared" si="15"/>
        <v>0.86731528082084453</v>
      </c>
      <c r="AA36">
        <f t="shared" si="16"/>
        <v>143.36576404104221</v>
      </c>
      <c r="AB36">
        <f t="shared" si="17"/>
        <v>0.28993277095760939</v>
      </c>
      <c r="AC36" s="12">
        <f t="shared" si="18"/>
        <v>105.79865541915218</v>
      </c>
    </row>
    <row r="37" spans="1:29" ht="13.8" x14ac:dyDescent="0.25">
      <c r="A37">
        <f t="shared" si="19"/>
        <v>59</v>
      </c>
      <c r="B37" s="1" t="s">
        <v>69</v>
      </c>
      <c r="C37" s="4">
        <v>18564</v>
      </c>
      <c r="D37" s="5">
        <f>'County Data'!D38</f>
        <v>91.04</v>
      </c>
      <c r="E37">
        <f>'County Data'!E38</f>
        <v>8.6</v>
      </c>
      <c r="F37">
        <f t="shared" si="4"/>
        <v>91.4</v>
      </c>
      <c r="G37">
        <f t="shared" si="5"/>
        <v>1.2647339247799392</v>
      </c>
      <c r="H37">
        <f>'County Data'!H38</f>
        <v>192847.45074</v>
      </c>
      <c r="I37">
        <f t="shared" si="6"/>
        <v>192847450.74000001</v>
      </c>
      <c r="J37">
        <f>I37/('County Data'!C38*1000)</f>
        <v>9677.6961278667131</v>
      </c>
      <c r="K37">
        <f t="shared" si="0"/>
        <v>10630.158312683119</v>
      </c>
      <c r="L37">
        <f t="shared" si="7"/>
        <v>-1.2163854334499824</v>
      </c>
      <c r="M37" s="8">
        <f>'County Data'!F38</f>
        <v>33251</v>
      </c>
      <c r="N37">
        <f t="shared" si="1"/>
        <v>36523.506151142348</v>
      </c>
      <c r="O37">
        <f t="shared" si="8"/>
        <v>-1.185121353255399</v>
      </c>
      <c r="P37">
        <f t="shared" si="9"/>
        <v>40.743932337230049</v>
      </c>
      <c r="Q37">
        <f>'County Data'!G38</f>
        <v>21</v>
      </c>
      <c r="R37">
        <f t="shared" si="10"/>
        <v>79</v>
      </c>
      <c r="S37">
        <f t="shared" si="11"/>
        <v>-0.89837471543180958</v>
      </c>
      <c r="T37">
        <f t="shared" si="2"/>
        <v>-0.50878689433931301</v>
      </c>
      <c r="U37">
        <f t="shared" si="3"/>
        <v>-0.85086213382167886</v>
      </c>
      <c r="V37">
        <f t="shared" si="12"/>
        <v>74.56065528303435</v>
      </c>
      <c r="W37">
        <f t="shared" si="12"/>
        <v>57.456893308916058</v>
      </c>
      <c r="X37">
        <f t="shared" si="13"/>
        <v>-1.088960895705273</v>
      </c>
      <c r="Y37">
        <f t="shared" si="14"/>
        <v>45.551955214736353</v>
      </c>
      <c r="Z37">
        <f t="shared" si="15"/>
        <v>-1.2007533933526906</v>
      </c>
      <c r="AA37">
        <f t="shared" si="16"/>
        <v>39.962330332365468</v>
      </c>
      <c r="AB37">
        <f t="shared" si="17"/>
        <v>-0.57614774976773941</v>
      </c>
      <c r="AC37" s="12">
        <f t="shared" si="18"/>
        <v>88.47704500464522</v>
      </c>
    </row>
    <row r="38" spans="1:29" ht="13.8" x14ac:dyDescent="0.25">
      <c r="A38">
        <f t="shared" si="19"/>
        <v>61</v>
      </c>
      <c r="B38" s="1" t="s">
        <v>70</v>
      </c>
      <c r="C38" s="4">
        <v>112947</v>
      </c>
      <c r="D38" s="5">
        <f>'County Data'!D39</f>
        <v>98.98</v>
      </c>
      <c r="E38">
        <f>'County Data'!E39</f>
        <v>14</v>
      </c>
      <c r="F38">
        <f t="shared" si="4"/>
        <v>86</v>
      </c>
      <c r="G38">
        <f t="shared" si="5"/>
        <v>-1.5390695922873612</v>
      </c>
      <c r="H38">
        <f>'County Data'!H39</f>
        <v>3227731.4545700001</v>
      </c>
      <c r="I38">
        <f t="shared" si="6"/>
        <v>3227731454.5700002</v>
      </c>
      <c r="J38">
        <f>I38/('County Data'!C39*1000)</f>
        <v>23384.613662227956</v>
      </c>
      <c r="K38">
        <f t="shared" si="0"/>
        <v>23625.594728458229</v>
      </c>
      <c r="L38">
        <f t="shared" si="7"/>
        <v>-0.12247163581093852</v>
      </c>
      <c r="M38" s="8">
        <f>'County Data'!F39</f>
        <v>48267</v>
      </c>
      <c r="N38">
        <f t="shared" si="1"/>
        <v>48764.396847848053</v>
      </c>
      <c r="O38">
        <f t="shared" si="8"/>
        <v>0.48148367881854998</v>
      </c>
      <c r="P38">
        <f t="shared" si="9"/>
        <v>124.0741839409275</v>
      </c>
      <c r="Q38">
        <f>'County Data'!G39</f>
        <v>12.4</v>
      </c>
      <c r="R38">
        <f t="shared" si="10"/>
        <v>87.6</v>
      </c>
      <c r="S38">
        <f t="shared" si="11"/>
        <v>0.69095138537201251</v>
      </c>
      <c r="T38">
        <f t="shared" si="2"/>
        <v>-0.12227654097693433</v>
      </c>
      <c r="U38">
        <f t="shared" si="3"/>
        <v>0.10410915459212175</v>
      </c>
      <c r="V38">
        <f t="shared" si="12"/>
        <v>93.886172951153284</v>
      </c>
      <c r="W38">
        <f t="shared" si="12"/>
        <v>105.20545772960608</v>
      </c>
      <c r="X38">
        <f t="shared" si="13"/>
        <v>0.34648793136527589</v>
      </c>
      <c r="Y38">
        <f t="shared" si="14"/>
        <v>117.32439656826379</v>
      </c>
      <c r="Z38">
        <f t="shared" si="15"/>
        <v>0.17950602150380573</v>
      </c>
      <c r="AA38">
        <f t="shared" si="16"/>
        <v>108.97530107519029</v>
      </c>
      <c r="AB38">
        <f t="shared" si="17"/>
        <v>0.14601529114705436</v>
      </c>
      <c r="AC38" s="12">
        <f t="shared" si="18"/>
        <v>102.92030582294109</v>
      </c>
    </row>
    <row r="39" spans="1:29" ht="13.8" x14ac:dyDescent="0.25">
      <c r="A39">
        <f t="shared" si="19"/>
        <v>63</v>
      </c>
      <c r="B39" s="1" t="s">
        <v>71</v>
      </c>
      <c r="C39" s="4">
        <v>46755</v>
      </c>
      <c r="D39" s="5">
        <f>'County Data'!D40</f>
        <v>92.26</v>
      </c>
      <c r="E39">
        <f>'County Data'!E40</f>
        <v>8.1999999999999993</v>
      </c>
      <c r="F39">
        <f t="shared" si="4"/>
        <v>91.8</v>
      </c>
      <c r="G39">
        <f t="shared" si="5"/>
        <v>1.472423074192327</v>
      </c>
      <c r="H39">
        <f>'County Data'!H40</f>
        <v>935153.27247000008</v>
      </c>
      <c r="I39">
        <f t="shared" si="6"/>
        <v>935153272.47000003</v>
      </c>
      <c r="J39">
        <f>I39/('County Data'!C40*1000)</f>
        <v>18798.562145097094</v>
      </c>
      <c r="K39">
        <f t="shared" si="0"/>
        <v>20375.636402663225</v>
      </c>
      <c r="L39">
        <f t="shared" si="7"/>
        <v>-0.39604261416018655</v>
      </c>
      <c r="M39" s="8">
        <f>'County Data'!F40</f>
        <v>37707</v>
      </c>
      <c r="N39">
        <f t="shared" si="1"/>
        <v>40870.366355950573</v>
      </c>
      <c r="O39">
        <f t="shared" si="8"/>
        <v>-0.59329357939862903</v>
      </c>
      <c r="P39">
        <f t="shared" si="9"/>
        <v>70.335321030068542</v>
      </c>
      <c r="Q39">
        <f>'County Data'!G40</f>
        <v>19</v>
      </c>
      <c r="R39">
        <f t="shared" si="10"/>
        <v>81</v>
      </c>
      <c r="S39">
        <f t="shared" si="11"/>
        <v>-0.52876399431464138</v>
      </c>
      <c r="T39">
        <f t="shared" si="2"/>
        <v>-1.141927842028248E-2</v>
      </c>
      <c r="U39">
        <f t="shared" si="3"/>
        <v>-0.27770005825465044</v>
      </c>
      <c r="V39">
        <f t="shared" si="12"/>
        <v>99.429036078985874</v>
      </c>
      <c r="W39">
        <f t="shared" si="12"/>
        <v>86.114997087267483</v>
      </c>
      <c r="X39">
        <f t="shared" si="13"/>
        <v>-0.50097306199824088</v>
      </c>
      <c r="Y39">
        <f t="shared" si="14"/>
        <v>74.951346900087955</v>
      </c>
      <c r="Z39">
        <f t="shared" si="15"/>
        <v>-0.49466809677940782</v>
      </c>
      <c r="AA39">
        <f t="shared" si="16"/>
        <v>75.266595161029613</v>
      </c>
      <c r="AB39">
        <f t="shared" si="17"/>
        <v>-0.14610074392178984</v>
      </c>
      <c r="AC39" s="12">
        <f t="shared" si="18"/>
        <v>97.077985121564197</v>
      </c>
    </row>
    <row r="40" spans="1:29" ht="13.8" x14ac:dyDescent="0.25">
      <c r="A40">
        <f t="shared" si="19"/>
        <v>65</v>
      </c>
      <c r="B40" s="1" t="s">
        <v>72</v>
      </c>
      <c r="C40" s="4">
        <v>12902</v>
      </c>
      <c r="D40" s="5">
        <f>'County Data'!D41</f>
        <v>92.5</v>
      </c>
      <c r="E40">
        <f>'County Data'!E41</f>
        <v>9.3000000000000007</v>
      </c>
      <c r="F40">
        <f t="shared" si="4"/>
        <v>90.7</v>
      </c>
      <c r="G40">
        <f t="shared" si="5"/>
        <v>0.90127791330825091</v>
      </c>
      <c r="H40">
        <f>'County Data'!H41</f>
        <v>143666.74965000001</v>
      </c>
      <c r="I40">
        <f t="shared" si="6"/>
        <v>143666749.65000001</v>
      </c>
      <c r="J40">
        <f>I40/('County Data'!C41*1000)</f>
        <v>9732.8602161100207</v>
      </c>
      <c r="K40">
        <f t="shared" si="0"/>
        <v>10522.011044443265</v>
      </c>
      <c r="L40">
        <f t="shared" si="7"/>
        <v>-1.2254889206372954</v>
      </c>
      <c r="M40" s="8">
        <f>'County Data'!F41</f>
        <v>36482</v>
      </c>
      <c r="N40">
        <f t="shared" si="1"/>
        <v>39440</v>
      </c>
      <c r="O40">
        <f t="shared" si="8"/>
        <v>-0.78803886596327832</v>
      </c>
      <c r="P40">
        <f t="shared" si="9"/>
        <v>60.598056701836086</v>
      </c>
      <c r="Q40">
        <f>'County Data'!G41</f>
        <v>18.5</v>
      </c>
      <c r="R40">
        <f t="shared" si="10"/>
        <v>81.5</v>
      </c>
      <c r="S40">
        <f t="shared" si="11"/>
        <v>-0.43636131403534933</v>
      </c>
      <c r="T40">
        <f t="shared" si="2"/>
        <v>-0.387152796831918</v>
      </c>
      <c r="U40">
        <f t="shared" si="3"/>
        <v>-0.64227708823185037</v>
      </c>
      <c r="V40">
        <f t="shared" si="12"/>
        <v>80.642360158404102</v>
      </c>
      <c r="W40">
        <f t="shared" si="12"/>
        <v>67.886145588407487</v>
      </c>
      <c r="X40">
        <f t="shared" si="13"/>
        <v>-0.80846340320985477</v>
      </c>
      <c r="Y40">
        <f t="shared" si="14"/>
        <v>59.576829839507262</v>
      </c>
      <c r="Z40">
        <f t="shared" si="15"/>
        <v>-1.0067638933002869</v>
      </c>
      <c r="AA40">
        <f t="shared" si="16"/>
        <v>49.661805334985651</v>
      </c>
      <c r="AB40">
        <f t="shared" si="17"/>
        <v>-0.31053938514742369</v>
      </c>
      <c r="AC40" s="12">
        <f t="shared" si="18"/>
        <v>93.78921229705152</v>
      </c>
    </row>
    <row r="41" spans="1:29" ht="13.8" x14ac:dyDescent="0.25">
      <c r="A41">
        <f t="shared" si="19"/>
        <v>67</v>
      </c>
      <c r="B41" s="1" t="s">
        <v>73</v>
      </c>
      <c r="C41" s="4">
        <v>7022</v>
      </c>
      <c r="D41" s="5">
        <f>'County Data'!D42</f>
        <v>90.96</v>
      </c>
      <c r="E41">
        <f>'County Data'!E42</f>
        <v>8.3000000000000007</v>
      </c>
      <c r="F41">
        <f t="shared" si="4"/>
        <v>91.7</v>
      </c>
      <c r="G41">
        <f t="shared" si="5"/>
        <v>1.4205007868392319</v>
      </c>
      <c r="H41">
        <f>'County Data'!H42</f>
        <v>115476.39543999999</v>
      </c>
      <c r="I41">
        <f t="shared" si="6"/>
        <v>115476395.44</v>
      </c>
      <c r="J41">
        <f>I41/('County Data'!C42*1000)</f>
        <v>13018.759350620066</v>
      </c>
      <c r="K41">
        <f t="shared" ref="K41:K72" si="20">J41/(D41/100)</f>
        <v>14312.620218359792</v>
      </c>
      <c r="L41">
        <f t="shared" si="7"/>
        <v>-0.90640770288220041</v>
      </c>
      <c r="M41" s="8">
        <f>'County Data'!F42</f>
        <v>39293</v>
      </c>
      <c r="N41">
        <f t="shared" ref="N41:N72" si="21">M41/(D41/100)</f>
        <v>43198.109058927002</v>
      </c>
      <c r="O41">
        <f t="shared" si="8"/>
        <v>-0.27636993403040649</v>
      </c>
      <c r="P41">
        <f t="shared" si="9"/>
        <v>86.181503298479669</v>
      </c>
      <c r="Q41">
        <f>'County Data'!G42</f>
        <v>25.6</v>
      </c>
      <c r="R41">
        <f t="shared" si="10"/>
        <v>74.400000000000006</v>
      </c>
      <c r="S41">
        <f t="shared" si="11"/>
        <v>-1.7484793740012952</v>
      </c>
      <c r="T41">
        <f t="shared" ref="T41:T72" si="22">0.25*G41+0.25*L41+0.25*O41+0.25*S41</f>
        <v>-0.37768905601866753</v>
      </c>
      <c r="U41">
        <f t="shared" ref="U41:U75" si="23">0.5*O41+0.25*L41+0.125*S41+0.125*G41</f>
        <v>-0.40578421613101134</v>
      </c>
      <c r="V41">
        <f t="shared" si="12"/>
        <v>81.115547199066626</v>
      </c>
      <c r="W41">
        <f t="shared" si="12"/>
        <v>79.710789193449429</v>
      </c>
      <c r="X41">
        <f t="shared" si="13"/>
        <v>-0.96731481360158778</v>
      </c>
      <c r="Y41">
        <f t="shared" si="14"/>
        <v>51.634259319920609</v>
      </c>
      <c r="Z41">
        <f t="shared" si="15"/>
        <v>-0.59138881845630342</v>
      </c>
      <c r="AA41">
        <f t="shared" si="16"/>
        <v>70.430559077184824</v>
      </c>
      <c r="AB41">
        <f t="shared" si="17"/>
        <v>-0.47941974094541689</v>
      </c>
      <c r="AC41" s="12">
        <f t="shared" si="18"/>
        <v>90.411605181091659</v>
      </c>
    </row>
    <row r="42" spans="1:29" ht="13.8" x14ac:dyDescent="0.25">
      <c r="A42">
        <f t="shared" si="19"/>
        <v>69</v>
      </c>
      <c r="B42" s="1" t="s">
        <v>74</v>
      </c>
      <c r="C42" s="4">
        <v>210528</v>
      </c>
      <c r="D42" s="5">
        <f>'County Data'!D43</f>
        <v>97.49</v>
      </c>
      <c r="E42">
        <f>'County Data'!E43</f>
        <v>12</v>
      </c>
      <c r="F42">
        <f t="shared" si="4"/>
        <v>88</v>
      </c>
      <c r="G42">
        <f t="shared" si="5"/>
        <v>-0.50062384522539916</v>
      </c>
      <c r="H42">
        <f>'County Data'!H43</f>
        <v>5499389.0703299996</v>
      </c>
      <c r="I42">
        <f t="shared" si="6"/>
        <v>5499389070.3299999</v>
      </c>
      <c r="J42">
        <f>I42/('County Data'!C43*1000)</f>
        <v>18513.220144385494</v>
      </c>
      <c r="K42">
        <f t="shared" si="20"/>
        <v>18989.865775346698</v>
      </c>
      <c r="L42">
        <f t="shared" si="7"/>
        <v>-0.51269230264192933</v>
      </c>
      <c r="M42" s="8">
        <f>'County Data'!F43</f>
        <v>45517</v>
      </c>
      <c r="N42">
        <f t="shared" si="21"/>
        <v>46688.891168324953</v>
      </c>
      <c r="O42">
        <f t="shared" si="8"/>
        <v>0.19890226417344045</v>
      </c>
      <c r="P42">
        <f t="shared" si="9"/>
        <v>109.94511320867203</v>
      </c>
      <c r="Q42">
        <f>'County Data'!G43</f>
        <v>10.3</v>
      </c>
      <c r="R42">
        <f t="shared" si="10"/>
        <v>89.7</v>
      </c>
      <c r="S42">
        <f t="shared" si="11"/>
        <v>1.0790426425450406</v>
      </c>
      <c r="T42">
        <f t="shared" si="22"/>
        <v>6.6157189712788139E-2</v>
      </c>
      <c r="U42">
        <f t="shared" si="23"/>
        <v>4.3580406091193069E-2</v>
      </c>
      <c r="V42">
        <f t="shared" si="12"/>
        <v>103.30785948563941</v>
      </c>
      <c r="W42">
        <f t="shared" si="12"/>
        <v>102.17902030455966</v>
      </c>
      <c r="X42">
        <f t="shared" si="13"/>
        <v>0.25253335934526205</v>
      </c>
      <c r="Y42">
        <f t="shared" si="14"/>
        <v>112.6266679672631</v>
      </c>
      <c r="Z42">
        <f t="shared" si="15"/>
        <v>-0.15689501923424443</v>
      </c>
      <c r="AA42">
        <f t="shared" si="16"/>
        <v>92.155249038287778</v>
      </c>
      <c r="AB42">
        <f t="shared" si="17"/>
        <v>0.38481181847953655</v>
      </c>
      <c r="AC42" s="12">
        <f t="shared" si="18"/>
        <v>107.69623636959074</v>
      </c>
    </row>
    <row r="43" spans="1:29" ht="13.8" x14ac:dyDescent="0.25">
      <c r="A43">
        <f t="shared" si="19"/>
        <v>71</v>
      </c>
      <c r="B43" s="1" t="s">
        <v>75</v>
      </c>
      <c r="C43" s="4">
        <v>440888</v>
      </c>
      <c r="D43" s="5">
        <f>'County Data'!D44</f>
        <v>102.61</v>
      </c>
      <c r="E43">
        <f>'County Data'!E44</f>
        <v>12.8</v>
      </c>
      <c r="F43">
        <f t="shared" si="4"/>
        <v>87.2</v>
      </c>
      <c r="G43">
        <f t="shared" si="5"/>
        <v>-0.91600214405018243</v>
      </c>
      <c r="H43">
        <f>'County Data'!H44</f>
        <v>15314391.178299999</v>
      </c>
      <c r="I43">
        <f t="shared" si="6"/>
        <v>15314391178.299999</v>
      </c>
      <c r="J43">
        <f>I43/('County Data'!C44*1000)</f>
        <v>24750.37119485288</v>
      </c>
      <c r="K43">
        <f t="shared" si="20"/>
        <v>24120.817848994131</v>
      </c>
      <c r="L43">
        <f t="shared" si="7"/>
        <v>-8.0785355555934468E-2</v>
      </c>
      <c r="M43" s="8">
        <f>'County Data'!F44</f>
        <v>50863</v>
      </c>
      <c r="N43">
        <f t="shared" si="21"/>
        <v>49569.242763863171</v>
      </c>
      <c r="O43">
        <f t="shared" si="8"/>
        <v>0.5910639607530952</v>
      </c>
      <c r="P43">
        <f t="shared" si="9"/>
        <v>129.55319803765477</v>
      </c>
      <c r="Q43">
        <f>'County Data'!G44</f>
        <v>10.6</v>
      </c>
      <c r="R43">
        <f t="shared" si="10"/>
        <v>89.4</v>
      </c>
      <c r="S43">
        <f t="shared" si="11"/>
        <v>1.023601034377466</v>
      </c>
      <c r="T43">
        <f t="shared" si="22"/>
        <v>0.15446937388111107</v>
      </c>
      <c r="U43">
        <f t="shared" si="23"/>
        <v>0.28878550277847437</v>
      </c>
      <c r="V43">
        <f t="shared" si="12"/>
        <v>107.72346869405555</v>
      </c>
      <c r="W43">
        <f t="shared" si="12"/>
        <v>114.43927513892372</v>
      </c>
      <c r="X43">
        <f t="shared" si="13"/>
        <v>0.50618028105962676</v>
      </c>
      <c r="Y43">
        <f t="shared" si="14"/>
        <v>125.30901405298134</v>
      </c>
      <c r="Z43">
        <f t="shared" si="15"/>
        <v>0.25513930259858036</v>
      </c>
      <c r="AA43">
        <f t="shared" si="16"/>
        <v>112.75696512992901</v>
      </c>
      <c r="AB43">
        <f t="shared" si="17"/>
        <v>0.44418568802489855</v>
      </c>
      <c r="AC43" s="12">
        <f t="shared" si="18"/>
        <v>108.88371376049797</v>
      </c>
    </row>
    <row r="44" spans="1:29" ht="13.8" x14ac:dyDescent="0.25">
      <c r="A44">
        <f t="shared" si="19"/>
        <v>73</v>
      </c>
      <c r="B44" s="1" t="s">
        <v>76</v>
      </c>
      <c r="C44" s="4">
        <v>239452</v>
      </c>
      <c r="D44" s="5">
        <f>'County Data'!D45</f>
        <v>94.39</v>
      </c>
      <c r="E44">
        <f>'County Data'!E45</f>
        <v>8.1999999999999993</v>
      </c>
      <c r="F44">
        <f t="shared" si="4"/>
        <v>91.8</v>
      </c>
      <c r="G44">
        <f t="shared" si="5"/>
        <v>1.472423074192327</v>
      </c>
      <c r="H44">
        <f>'County Data'!H45</f>
        <v>6312634.70584</v>
      </c>
      <c r="I44">
        <f t="shared" si="6"/>
        <v>6312634705.8400002</v>
      </c>
      <c r="J44">
        <f>I44/('County Data'!C45*1000)</f>
        <v>22914.455875740052</v>
      </c>
      <c r="K44">
        <f t="shared" si="20"/>
        <v>24276.359652230167</v>
      </c>
      <c r="L44">
        <f t="shared" si="7"/>
        <v>-6.7692349732519932E-2</v>
      </c>
      <c r="M44" s="8">
        <f>'County Data'!F45</f>
        <v>47318</v>
      </c>
      <c r="N44">
        <f t="shared" si="21"/>
        <v>50130.310414238797</v>
      </c>
      <c r="O44">
        <f t="shared" si="8"/>
        <v>0.66745367720580195</v>
      </c>
      <c r="P44">
        <f t="shared" si="9"/>
        <v>133.3726838602901</v>
      </c>
      <c r="Q44">
        <f>'County Data'!G45</f>
        <v>18.600000000000001</v>
      </c>
      <c r="R44">
        <f t="shared" si="10"/>
        <v>81.400000000000006</v>
      </c>
      <c r="S44">
        <f t="shared" si="11"/>
        <v>-0.4548418500912067</v>
      </c>
      <c r="T44">
        <f t="shared" si="22"/>
        <v>0.40433563789360061</v>
      </c>
      <c r="U44">
        <f t="shared" si="23"/>
        <v>0.44400140418241102</v>
      </c>
      <c r="V44">
        <f t="shared" si="12"/>
        <v>120.21678189468003</v>
      </c>
      <c r="W44">
        <f t="shared" si="12"/>
        <v>122.20007020912055</v>
      </c>
      <c r="X44">
        <f t="shared" si="13"/>
        <v>4.7823427536084845E-2</v>
      </c>
      <c r="Y44">
        <f t="shared" si="14"/>
        <v>102.39117137680424</v>
      </c>
      <c r="Z44">
        <f t="shared" si="15"/>
        <v>0.29988066373664102</v>
      </c>
      <c r="AA44">
        <f t="shared" si="16"/>
        <v>114.99403318683206</v>
      </c>
      <c r="AB44">
        <f t="shared" si="17"/>
        <v>0.41257288249956109</v>
      </c>
      <c r="AC44" s="12">
        <f t="shared" si="18"/>
        <v>108.25145764999122</v>
      </c>
    </row>
    <row r="45" spans="1:29" ht="13.8" x14ac:dyDescent="0.25">
      <c r="A45">
        <f t="shared" si="19"/>
        <v>75</v>
      </c>
      <c r="B45" s="1" t="s">
        <v>77</v>
      </c>
      <c r="C45" s="4">
        <v>34450</v>
      </c>
      <c r="D45" s="5">
        <f>'County Data'!D46</f>
        <v>93.96</v>
      </c>
      <c r="E45">
        <f>'County Data'!E46</f>
        <v>12.2</v>
      </c>
      <c r="F45">
        <f t="shared" si="4"/>
        <v>87.8</v>
      </c>
      <c r="G45">
        <f t="shared" si="5"/>
        <v>-0.60446841993159683</v>
      </c>
      <c r="H45">
        <f>'County Data'!H46</f>
        <v>627347.97545999999</v>
      </c>
      <c r="I45">
        <f t="shared" si="6"/>
        <v>627347975.46000004</v>
      </c>
      <c r="J45">
        <f>I45/('County Data'!C46*1000)</f>
        <v>15375.799011298745</v>
      </c>
      <c r="K45">
        <f t="shared" si="20"/>
        <v>16364.196478606582</v>
      </c>
      <c r="L45">
        <f t="shared" si="7"/>
        <v>-0.73371265008132724</v>
      </c>
      <c r="M45" s="8">
        <f>'County Data'!F46</f>
        <v>35267</v>
      </c>
      <c r="N45">
        <f t="shared" si="21"/>
        <v>37534.057045551301</v>
      </c>
      <c r="O45">
        <f t="shared" si="8"/>
        <v>-1.0475342080452843</v>
      </c>
      <c r="P45">
        <f t="shared" si="9"/>
        <v>47.623289597735784</v>
      </c>
      <c r="Q45">
        <f>'County Data'!G46</f>
        <v>17.8</v>
      </c>
      <c r="R45">
        <f t="shared" si="10"/>
        <v>82.2</v>
      </c>
      <c r="S45">
        <f t="shared" si="11"/>
        <v>-0.30699756164433994</v>
      </c>
      <c r="T45">
        <f t="shared" si="22"/>
        <v>-0.67317820992563704</v>
      </c>
      <c r="U45">
        <f t="shared" si="23"/>
        <v>-0.82112851423996602</v>
      </c>
      <c r="V45">
        <f t="shared" si="12"/>
        <v>66.341089503718138</v>
      </c>
      <c r="W45">
        <f t="shared" si="12"/>
        <v>58.943574288001699</v>
      </c>
      <c r="X45">
        <f t="shared" si="13"/>
        <v>-0.68912065852441395</v>
      </c>
      <c r="Y45">
        <f t="shared" si="14"/>
        <v>65.543967073779299</v>
      </c>
      <c r="Z45">
        <f t="shared" si="15"/>
        <v>-0.89062342906330572</v>
      </c>
      <c r="AA45">
        <f t="shared" si="16"/>
        <v>55.468828546834715</v>
      </c>
      <c r="AB45">
        <f t="shared" si="17"/>
        <v>-0.67983362888564791</v>
      </c>
      <c r="AC45" s="12">
        <f t="shared" si="18"/>
        <v>86.403327422287049</v>
      </c>
    </row>
    <row r="46" spans="1:29" ht="13.8" x14ac:dyDescent="0.25">
      <c r="A46">
        <f t="shared" si="19"/>
        <v>77</v>
      </c>
      <c r="B46" s="1" t="s">
        <v>78</v>
      </c>
      <c r="C46" s="4">
        <v>7021</v>
      </c>
      <c r="D46" s="5">
        <f>'County Data'!D47</f>
        <v>91.29</v>
      </c>
      <c r="E46">
        <f>'County Data'!E47</f>
        <v>6.9</v>
      </c>
      <c r="F46">
        <f t="shared" si="4"/>
        <v>93.1</v>
      </c>
      <c r="G46">
        <f t="shared" si="5"/>
        <v>2.1474128097826011</v>
      </c>
      <c r="H46">
        <f>'County Data'!H47</f>
        <v>92594.58958</v>
      </c>
      <c r="I46">
        <f t="shared" si="6"/>
        <v>92594589.579999998</v>
      </c>
      <c r="J46">
        <f>I46/('County Data'!C47*1000)</f>
        <v>11069.287457262402</v>
      </c>
      <c r="K46">
        <f t="shared" si="20"/>
        <v>12125.410732021472</v>
      </c>
      <c r="L46">
        <f t="shared" si="7"/>
        <v>-1.0905199218861044</v>
      </c>
      <c r="M46" s="8">
        <f>'County Data'!F47</f>
        <v>38608</v>
      </c>
      <c r="N46">
        <f t="shared" si="21"/>
        <v>42291.598203527217</v>
      </c>
      <c r="O46">
        <f t="shared" si="8"/>
        <v>-0.39979196194260169</v>
      </c>
      <c r="P46">
        <f t="shared" si="9"/>
        <v>80.010401902869916</v>
      </c>
      <c r="Q46">
        <f>'County Data'!G47</f>
        <v>21.5</v>
      </c>
      <c r="R46">
        <f t="shared" si="10"/>
        <v>78.5</v>
      </c>
      <c r="S46">
        <f t="shared" si="11"/>
        <v>-0.99077739571110157</v>
      </c>
      <c r="T46">
        <f t="shared" si="22"/>
        <v>-8.3419117439301638E-2</v>
      </c>
      <c r="U46">
        <f t="shared" si="23"/>
        <v>-0.32794653468388946</v>
      </c>
      <c r="V46">
        <f t="shared" si="12"/>
        <v>95.829044128034923</v>
      </c>
      <c r="W46">
        <f t="shared" si="12"/>
        <v>83.602673265805521</v>
      </c>
      <c r="X46">
        <f t="shared" si="13"/>
        <v>-0.81875946224813656</v>
      </c>
      <c r="Y46">
        <f t="shared" si="14"/>
        <v>59.06202688759317</v>
      </c>
      <c r="Z46">
        <f t="shared" si="15"/>
        <v>-0.74515594191435297</v>
      </c>
      <c r="AA46">
        <f t="shared" si="16"/>
        <v>62.742202904282351</v>
      </c>
      <c r="AB46">
        <f t="shared" si="17"/>
        <v>-9.9152976922699143E-2</v>
      </c>
      <c r="AC46" s="12">
        <f t="shared" si="18"/>
        <v>98.016940461546014</v>
      </c>
    </row>
    <row r="47" spans="1:29" ht="13.8" x14ac:dyDescent="0.25">
      <c r="A47">
        <f t="shared" si="19"/>
        <v>79</v>
      </c>
      <c r="B47" s="1" t="s">
        <v>79</v>
      </c>
      <c r="C47" s="4">
        <v>18733</v>
      </c>
      <c r="D47" s="5">
        <f>'County Data'!D48</f>
        <v>90.82</v>
      </c>
      <c r="E47">
        <f>'County Data'!E48</f>
        <v>11.7</v>
      </c>
      <c r="F47">
        <f t="shared" si="4"/>
        <v>88.3</v>
      </c>
      <c r="G47">
        <f t="shared" si="5"/>
        <v>-0.34485698316610636</v>
      </c>
      <c r="H47">
        <f>'County Data'!H48</f>
        <v>199408.56872000001</v>
      </c>
      <c r="I47">
        <f t="shared" si="6"/>
        <v>199408568.72</v>
      </c>
      <c r="J47">
        <f>I47/('County Data'!C48*1000)</f>
        <v>10372.89683312526</v>
      </c>
      <c r="K47">
        <f t="shared" si="20"/>
        <v>11421.379468316738</v>
      </c>
      <c r="L47">
        <f t="shared" si="7"/>
        <v>-1.1497829961450787</v>
      </c>
      <c r="M47" s="8">
        <f>'County Data'!F48</f>
        <v>32502</v>
      </c>
      <c r="N47">
        <f t="shared" si="21"/>
        <v>35787.271526095581</v>
      </c>
      <c r="O47">
        <f t="shared" si="8"/>
        <v>-1.2853601644082702</v>
      </c>
      <c r="P47">
        <f t="shared" si="9"/>
        <v>35.731991779586494</v>
      </c>
      <c r="Q47">
        <f>'County Data'!G48</f>
        <v>23.6</v>
      </c>
      <c r="R47">
        <f t="shared" si="10"/>
        <v>76.400000000000006</v>
      </c>
      <c r="S47">
        <f t="shared" si="11"/>
        <v>-1.3788686528841272</v>
      </c>
      <c r="T47">
        <f t="shared" si="22"/>
        <v>-1.0397171991508956</v>
      </c>
      <c r="U47">
        <f t="shared" si="23"/>
        <v>-1.1455915357466842</v>
      </c>
      <c r="V47">
        <f t="shared" si="12"/>
        <v>48.014140042455224</v>
      </c>
      <c r="W47">
        <f t="shared" si="12"/>
        <v>42.720423212665793</v>
      </c>
      <c r="X47">
        <f t="shared" si="13"/>
        <v>-1.2586238984343672</v>
      </c>
      <c r="Y47">
        <f t="shared" si="14"/>
        <v>37.068805078281642</v>
      </c>
      <c r="Z47">
        <f t="shared" si="15"/>
        <v>-1.2175715802766744</v>
      </c>
      <c r="AA47">
        <f t="shared" si="16"/>
        <v>39.121420986166278</v>
      </c>
      <c r="AB47">
        <f t="shared" si="17"/>
        <v>-1.1277172875798454</v>
      </c>
      <c r="AC47" s="12">
        <f t="shared" si="18"/>
        <v>77.445654248403088</v>
      </c>
    </row>
    <row r="48" spans="1:29" ht="13.8" x14ac:dyDescent="0.25">
      <c r="A48">
        <f t="shared" si="19"/>
        <v>81</v>
      </c>
      <c r="B48" s="1" t="s">
        <v>80</v>
      </c>
      <c r="C48" s="4">
        <v>264002</v>
      </c>
      <c r="D48" s="5">
        <f>'County Data'!D49</f>
        <v>101.48</v>
      </c>
      <c r="E48">
        <f>'County Data'!E49</f>
        <v>12.3</v>
      </c>
      <c r="F48">
        <f t="shared" si="4"/>
        <v>87.7</v>
      </c>
      <c r="G48">
        <f t="shared" si="5"/>
        <v>-0.65639070728469195</v>
      </c>
      <c r="H48">
        <f>'County Data'!H49</f>
        <v>8567051.8338399995</v>
      </c>
      <c r="I48">
        <f t="shared" si="6"/>
        <v>8567051833.8399992</v>
      </c>
      <c r="J48">
        <f>I48/('County Data'!C49*1000)</f>
        <v>26537.100711017767</v>
      </c>
      <c r="K48">
        <f t="shared" si="20"/>
        <v>26150.07953391581</v>
      </c>
      <c r="L48">
        <f t="shared" si="7"/>
        <v>9.0031328481042339E-2</v>
      </c>
      <c r="M48" s="8">
        <f>'County Data'!F49</f>
        <v>46573</v>
      </c>
      <c r="N48">
        <f t="shared" si="21"/>
        <v>45893.772171856515</v>
      </c>
      <c r="O48">
        <f t="shared" si="8"/>
        <v>9.0646308504420819E-2</v>
      </c>
      <c r="P48">
        <f t="shared" si="9"/>
        <v>104.53231542522104</v>
      </c>
      <c r="Q48">
        <f>'County Data'!G49</f>
        <v>12.2</v>
      </c>
      <c r="R48">
        <f t="shared" si="10"/>
        <v>87.8</v>
      </c>
      <c r="S48">
        <f t="shared" si="11"/>
        <v>0.72791245748372979</v>
      </c>
      <c r="T48">
        <f t="shared" si="22"/>
        <v>6.3049846796125242E-2</v>
      </c>
      <c r="U48">
        <f t="shared" si="23"/>
        <v>7.6771205147350724E-2</v>
      </c>
      <c r="V48">
        <f t="shared" si="12"/>
        <v>103.15249233980626</v>
      </c>
      <c r="W48">
        <f t="shared" si="12"/>
        <v>103.83856025736753</v>
      </c>
      <c r="X48">
        <f t="shared" si="13"/>
        <v>0.29983473117483372</v>
      </c>
      <c r="Y48">
        <f t="shared" si="14"/>
        <v>114.99173655874168</v>
      </c>
      <c r="Z48">
        <f t="shared" si="15"/>
        <v>9.0338818492731579E-2</v>
      </c>
      <c r="AA48">
        <f t="shared" si="16"/>
        <v>104.51694092463657</v>
      </c>
      <c r="AB48">
        <f t="shared" si="17"/>
        <v>0.17599066738907207</v>
      </c>
      <c r="AC48" s="12">
        <f t="shared" si="18"/>
        <v>103.51981334778144</v>
      </c>
    </row>
    <row r="49" spans="1:29" ht="13.8" x14ac:dyDescent="0.25">
      <c r="A49">
        <f t="shared" si="19"/>
        <v>83</v>
      </c>
      <c r="B49" s="1" t="s">
        <v>81</v>
      </c>
      <c r="C49" s="4">
        <v>258916</v>
      </c>
      <c r="D49" s="5">
        <f>'County Data'!D50</f>
        <v>96.28</v>
      </c>
      <c r="E49">
        <f>'County Data'!E50</f>
        <v>13.8</v>
      </c>
      <c r="F49">
        <f t="shared" si="4"/>
        <v>86.2</v>
      </c>
      <c r="G49">
        <f t="shared" si="5"/>
        <v>-1.4352250175811634</v>
      </c>
      <c r="H49">
        <f>'County Data'!H50</f>
        <v>7542639.7431800002</v>
      </c>
      <c r="I49">
        <f t="shared" si="6"/>
        <v>7542639743.1800003</v>
      </c>
      <c r="J49">
        <f>I49/('County Data'!C50*1000)</f>
        <v>22766.934129333713</v>
      </c>
      <c r="K49">
        <f t="shared" si="20"/>
        <v>23646.587172137217</v>
      </c>
      <c r="L49">
        <f t="shared" si="7"/>
        <v>-0.1207045598119571</v>
      </c>
      <c r="M49" s="8">
        <f>'County Data'!F50</f>
        <v>40266</v>
      </c>
      <c r="N49">
        <f t="shared" si="21"/>
        <v>41821.769837972577</v>
      </c>
      <c r="O49">
        <f t="shared" si="8"/>
        <v>-0.46375939189891768</v>
      </c>
      <c r="P49">
        <f t="shared" si="9"/>
        <v>76.812030405054116</v>
      </c>
      <c r="Q49">
        <f>'County Data'!G50</f>
        <v>16</v>
      </c>
      <c r="R49">
        <f t="shared" si="10"/>
        <v>84</v>
      </c>
      <c r="S49">
        <f t="shared" si="11"/>
        <v>2.565208736111085E-2</v>
      </c>
      <c r="T49">
        <f t="shared" si="22"/>
        <v>-0.49850922048273183</v>
      </c>
      <c r="U49">
        <f t="shared" si="23"/>
        <v>-0.43825245217995468</v>
      </c>
      <c r="V49">
        <f t="shared" si="12"/>
        <v>75.074538975863405</v>
      </c>
      <c r="W49">
        <f t="shared" si="12"/>
        <v>78.087377391002263</v>
      </c>
      <c r="X49">
        <f t="shared" si="13"/>
        <v>-0.1844079152354221</v>
      </c>
      <c r="Y49">
        <f t="shared" si="14"/>
        <v>90.779604238228899</v>
      </c>
      <c r="Z49">
        <f t="shared" si="15"/>
        <v>-0.29223197585543736</v>
      </c>
      <c r="AA49">
        <f t="shared" si="16"/>
        <v>85.388401207228128</v>
      </c>
      <c r="AB49">
        <f t="shared" si="17"/>
        <v>-0.47967565879539098</v>
      </c>
      <c r="AC49" s="12">
        <f t="shared" si="18"/>
        <v>90.406486824092184</v>
      </c>
    </row>
    <row r="50" spans="1:29" ht="13.8" x14ac:dyDescent="0.25">
      <c r="A50">
        <f t="shared" si="19"/>
        <v>85</v>
      </c>
      <c r="B50" s="1" t="s">
        <v>82</v>
      </c>
      <c r="C50" s="4">
        <v>126731</v>
      </c>
      <c r="D50" s="5">
        <f>'County Data'!D51</f>
        <v>99.16</v>
      </c>
      <c r="E50">
        <f>'County Data'!E51</f>
        <v>11.8</v>
      </c>
      <c r="F50">
        <f t="shared" si="4"/>
        <v>88.2</v>
      </c>
      <c r="G50">
        <f t="shared" si="5"/>
        <v>-0.39677927051920148</v>
      </c>
      <c r="H50">
        <f>'County Data'!H51</f>
        <v>4994478.6036800006</v>
      </c>
      <c r="I50">
        <f t="shared" si="6"/>
        <v>4994478603.6800003</v>
      </c>
      <c r="J50">
        <f>I50/('County Data'!C51*1000)</f>
        <v>34134.410008884763</v>
      </c>
      <c r="K50">
        <f t="shared" si="20"/>
        <v>34423.567979916057</v>
      </c>
      <c r="L50">
        <f t="shared" si="7"/>
        <v>0.78646682138226853</v>
      </c>
      <c r="M50" s="8">
        <f>'County Data'!F51</f>
        <v>52743</v>
      </c>
      <c r="N50">
        <f t="shared" si="21"/>
        <v>53189.794271883831</v>
      </c>
      <c r="O50">
        <f t="shared" si="8"/>
        <v>1.0840043448849499</v>
      </c>
      <c r="P50">
        <f t="shared" si="9"/>
        <v>154.20021724424748</v>
      </c>
      <c r="Q50">
        <f>'County Data'!G51</f>
        <v>10.4</v>
      </c>
      <c r="R50">
        <f t="shared" si="10"/>
        <v>89.6</v>
      </c>
      <c r="S50">
        <f t="shared" si="11"/>
        <v>1.0605621064891806</v>
      </c>
      <c r="T50">
        <f t="shared" si="22"/>
        <v>0.63356350055929944</v>
      </c>
      <c r="U50">
        <f t="shared" si="23"/>
        <v>0.8215917322842895</v>
      </c>
      <c r="V50">
        <f t="shared" si="12"/>
        <v>131.67817502796498</v>
      </c>
      <c r="W50">
        <f t="shared" si="12"/>
        <v>141.07958661421446</v>
      </c>
      <c r="X50">
        <f t="shared" si="13"/>
        <v>0.96724098000961178</v>
      </c>
      <c r="Y50">
        <f t="shared" si="14"/>
        <v>148.3620490004806</v>
      </c>
      <c r="Z50">
        <f t="shared" si="15"/>
        <v>0.93523558313360922</v>
      </c>
      <c r="AA50">
        <f t="shared" si="16"/>
        <v>146.76177915668046</v>
      </c>
      <c r="AB50">
        <f t="shared" si="17"/>
        <v>0.77197246329016189</v>
      </c>
      <c r="AC50" s="12">
        <f t="shared" si="18"/>
        <v>115.43944926580323</v>
      </c>
    </row>
    <row r="51" spans="1:29" ht="13.8" x14ac:dyDescent="0.25">
      <c r="A51">
        <v>86</v>
      </c>
      <c r="B51" s="1" t="s">
        <v>83</v>
      </c>
      <c r="C51" s="4">
        <v>2253362</v>
      </c>
      <c r="D51" s="5">
        <f>'County Data'!D52</f>
        <v>101.53</v>
      </c>
      <c r="E51">
        <f>'County Data'!E52</f>
        <v>12.4</v>
      </c>
      <c r="F51">
        <f t="shared" si="4"/>
        <v>87.6</v>
      </c>
      <c r="G51">
        <f t="shared" si="5"/>
        <v>-0.70831299463779451</v>
      </c>
      <c r="H51">
        <f>'County Data'!H52</f>
        <v>115733274.198</v>
      </c>
      <c r="I51">
        <f t="shared" si="6"/>
        <v>115733274198</v>
      </c>
      <c r="J51">
        <f>I51/('County Data'!C52*1000)</f>
        <v>46359.418209566844</v>
      </c>
      <c r="K51">
        <f t="shared" si="20"/>
        <v>45660.807849469951</v>
      </c>
      <c r="L51">
        <f t="shared" si="7"/>
        <v>1.7323813214726749</v>
      </c>
      <c r="M51" s="8">
        <f>'County Data'!F52</f>
        <v>43921</v>
      </c>
      <c r="N51">
        <f t="shared" si="21"/>
        <v>43259.135230966211</v>
      </c>
      <c r="O51">
        <f t="shared" si="8"/>
        <v>-0.26806118200175499</v>
      </c>
      <c r="P51">
        <f t="shared" si="9"/>
        <v>86.596940899912255</v>
      </c>
      <c r="Q51">
        <f>'County Data'!G52</f>
        <v>16.5</v>
      </c>
      <c r="R51">
        <f t="shared" si="10"/>
        <v>83.5</v>
      </c>
      <c r="S51">
        <f t="shared" si="11"/>
        <v>-6.6750592918181195E-2</v>
      </c>
      <c r="T51">
        <f t="shared" si="22"/>
        <v>0.17231413797873602</v>
      </c>
      <c r="U51">
        <f t="shared" si="23"/>
        <v>0.20218179092279426</v>
      </c>
      <c r="V51">
        <f t="shared" si="12"/>
        <v>108.61570689893679</v>
      </c>
      <c r="W51">
        <f t="shared" si="12"/>
        <v>110.10908954613971</v>
      </c>
      <c r="X51">
        <f t="shared" si="13"/>
        <v>0.46119795036240385</v>
      </c>
      <c r="Y51">
        <f t="shared" si="14"/>
        <v>123.0598975181202</v>
      </c>
      <c r="Z51">
        <f t="shared" si="15"/>
        <v>0.73216006973546</v>
      </c>
      <c r="AA51">
        <f t="shared" si="16"/>
        <v>136.60800348677299</v>
      </c>
      <c r="AB51">
        <f t="shared" si="17"/>
        <v>-0.28293459291235934</v>
      </c>
      <c r="AC51" s="12">
        <f t="shared" si="18"/>
        <v>94.341308141752819</v>
      </c>
    </row>
    <row r="52" spans="1:29" ht="13.8" x14ac:dyDescent="0.25">
      <c r="A52">
        <v>87</v>
      </c>
      <c r="B52" s="1" t="s">
        <v>84</v>
      </c>
      <c r="C52" s="4">
        <v>79589</v>
      </c>
      <c r="D52" s="5">
        <f>'County Data'!D53</f>
        <v>103.16</v>
      </c>
      <c r="E52">
        <f>'County Data'!E53</f>
        <v>7.4</v>
      </c>
      <c r="F52">
        <f t="shared" si="4"/>
        <v>92.6</v>
      </c>
      <c r="G52">
        <f t="shared" si="5"/>
        <v>1.8878013730171104</v>
      </c>
      <c r="H52">
        <f>'County Data'!H53</f>
        <v>3352598.26033</v>
      </c>
      <c r="I52">
        <f t="shared" si="6"/>
        <v>3352598260.3299999</v>
      </c>
      <c r="J52">
        <f>I52/('County Data'!C53*1000)</f>
        <v>45869.452186756054</v>
      </c>
      <c r="K52">
        <f t="shared" si="20"/>
        <v>44464.377846797259</v>
      </c>
      <c r="L52">
        <f t="shared" si="7"/>
        <v>1.6316697142622976</v>
      </c>
      <c r="M52" s="8">
        <f>'County Data'!F53</f>
        <v>52908</v>
      </c>
      <c r="N52">
        <f t="shared" si="21"/>
        <v>51287.320666925159</v>
      </c>
      <c r="O52">
        <f t="shared" si="8"/>
        <v>0.82498135693642694</v>
      </c>
      <c r="P52">
        <f t="shared" si="9"/>
        <v>141.24906784682133</v>
      </c>
      <c r="Q52">
        <f>'County Data'!G53</f>
        <v>10.4</v>
      </c>
      <c r="R52">
        <f t="shared" si="10"/>
        <v>89.6</v>
      </c>
      <c r="S52">
        <f t="shared" si="11"/>
        <v>1.0605621064891806</v>
      </c>
      <c r="T52">
        <f t="shared" si="22"/>
        <v>1.3512536376762538</v>
      </c>
      <c r="U52">
        <f t="shared" si="23"/>
        <v>1.1889535419720743</v>
      </c>
      <c r="V52">
        <f t="shared" si="12"/>
        <v>167.56268188381267</v>
      </c>
      <c r="W52">
        <f t="shared" si="12"/>
        <v>159.44767709860372</v>
      </c>
      <c r="X52">
        <f t="shared" si="13"/>
        <v>1.1606803486370088</v>
      </c>
      <c r="Y52">
        <f t="shared" si="14"/>
        <v>158.03401743185043</v>
      </c>
      <c r="Z52">
        <f t="shared" si="15"/>
        <v>1.2283255355993623</v>
      </c>
      <c r="AA52">
        <f t="shared" si="16"/>
        <v>161.41627677996811</v>
      </c>
      <c r="AB52">
        <f t="shared" si="17"/>
        <v>1.1307540965624807</v>
      </c>
      <c r="AC52" s="12">
        <f t="shared" si="18"/>
        <v>122.61508193124962</v>
      </c>
    </row>
    <row r="53" spans="1:29" ht="13.8" x14ac:dyDescent="0.25">
      <c r="A53">
        <f t="shared" si="19"/>
        <v>89</v>
      </c>
      <c r="B53" s="1" t="s">
        <v>85</v>
      </c>
      <c r="C53" s="4">
        <v>57663</v>
      </c>
      <c r="D53" s="5">
        <f>'County Data'!D54</f>
        <v>98.76</v>
      </c>
      <c r="E53">
        <f>'County Data'!E54</f>
        <v>10.9</v>
      </c>
      <c r="F53">
        <f t="shared" si="4"/>
        <v>89.1</v>
      </c>
      <c r="G53">
        <f t="shared" si="5"/>
        <v>7.0521315658676947E-2</v>
      </c>
      <c r="H53">
        <f>'County Data'!H54</f>
        <v>1383935.6495300001</v>
      </c>
      <c r="I53">
        <f t="shared" si="6"/>
        <v>1383935649.53</v>
      </c>
      <c r="J53">
        <f>I53/('County Data'!C54*1000)</f>
        <v>18876.826384183103</v>
      </c>
      <c r="K53">
        <f t="shared" si="20"/>
        <v>19113.837975074021</v>
      </c>
      <c r="L53">
        <f t="shared" si="7"/>
        <v>-0.50225672391517273</v>
      </c>
      <c r="M53" s="8">
        <f>'County Data'!F54</f>
        <v>59514</v>
      </c>
      <c r="N53">
        <f t="shared" si="21"/>
        <v>60261.239368165247</v>
      </c>
      <c r="O53">
        <f t="shared" si="8"/>
        <v>2.0467860797687476</v>
      </c>
      <c r="P53">
        <f t="shared" si="9"/>
        <v>202.33930398843739</v>
      </c>
      <c r="Q53">
        <f>'County Data'!G54</f>
        <v>8.9</v>
      </c>
      <c r="R53">
        <f t="shared" si="10"/>
        <v>91.1</v>
      </c>
      <c r="S53">
        <f t="shared" si="11"/>
        <v>1.3377701473270567</v>
      </c>
      <c r="T53">
        <f t="shared" si="22"/>
        <v>0.73820520470982709</v>
      </c>
      <c r="U53">
        <f t="shared" si="23"/>
        <v>1.0738652917787974</v>
      </c>
      <c r="V53">
        <f t="shared" si="12"/>
        <v>136.91026023549136</v>
      </c>
      <c r="W53">
        <f t="shared" si="12"/>
        <v>153.69326458893988</v>
      </c>
      <c r="X53">
        <f t="shared" si="13"/>
        <v>0.95115883604960838</v>
      </c>
      <c r="Y53">
        <f t="shared" si="14"/>
        <v>147.55794180248043</v>
      </c>
      <c r="Z53">
        <f t="shared" si="15"/>
        <v>0.77226467792678744</v>
      </c>
      <c r="AA53">
        <f t="shared" si="16"/>
        <v>138.61323389633938</v>
      </c>
      <c r="AB53">
        <f t="shared" si="17"/>
        <v>1.3768750973458126</v>
      </c>
      <c r="AC53" s="12">
        <f t="shared" si="18"/>
        <v>127.53750194691625</v>
      </c>
    </row>
    <row r="54" spans="1:29" ht="13.8" x14ac:dyDescent="0.25">
      <c r="A54">
        <f t="shared" si="19"/>
        <v>91</v>
      </c>
      <c r="B54" s="1" t="s">
        <v>86</v>
      </c>
      <c r="C54" s="4">
        <v>170498</v>
      </c>
      <c r="D54" s="5">
        <f>'County Data'!D55</f>
        <v>97.49</v>
      </c>
      <c r="E54">
        <f>'County Data'!E55</f>
        <v>8.1</v>
      </c>
      <c r="F54">
        <f t="shared" si="4"/>
        <v>91.9</v>
      </c>
      <c r="G54">
        <f t="shared" si="5"/>
        <v>1.5243453615454297</v>
      </c>
      <c r="H54">
        <f>'County Data'!H55</f>
        <v>6768264.89977</v>
      </c>
      <c r="I54">
        <f t="shared" si="6"/>
        <v>6768264899.7700005</v>
      </c>
      <c r="J54">
        <f>I54/('County Data'!C55*1000)</f>
        <v>37430.538871210367</v>
      </c>
      <c r="K54">
        <f t="shared" si="20"/>
        <v>38394.23414833354</v>
      </c>
      <c r="L54">
        <f t="shared" si="7"/>
        <v>1.1207046544555619</v>
      </c>
      <c r="M54" s="8">
        <f>'County Data'!F55</f>
        <v>54420</v>
      </c>
      <c r="N54">
        <f t="shared" si="21"/>
        <v>55821.109857421274</v>
      </c>
      <c r="O54">
        <f t="shared" si="8"/>
        <v>1.4422596307532822</v>
      </c>
      <c r="P54">
        <f t="shared" si="9"/>
        <v>172.1129815376641</v>
      </c>
      <c r="Q54">
        <f>'County Data'!G55</f>
        <v>8.6999999999999993</v>
      </c>
      <c r="R54">
        <f t="shared" si="10"/>
        <v>91.3</v>
      </c>
      <c r="S54">
        <f t="shared" si="11"/>
        <v>1.3747312194387742</v>
      </c>
      <c r="T54">
        <f t="shared" si="22"/>
        <v>1.365510216548262</v>
      </c>
      <c r="U54">
        <f t="shared" si="23"/>
        <v>1.3636905516135571</v>
      </c>
      <c r="V54">
        <f t="shared" si="12"/>
        <v>168.27551082741309</v>
      </c>
      <c r="W54">
        <f t="shared" si="12"/>
        <v>168.18452758067787</v>
      </c>
      <c r="X54">
        <f t="shared" si="13"/>
        <v>1.299439516533714</v>
      </c>
      <c r="Y54">
        <f t="shared" si="14"/>
        <v>164.97197582668571</v>
      </c>
      <c r="Z54">
        <f t="shared" si="15"/>
        <v>1.2814821426044221</v>
      </c>
      <c r="AA54">
        <f t="shared" si="16"/>
        <v>164.07410713022111</v>
      </c>
      <c r="AB54">
        <f t="shared" si="17"/>
        <v>1.4338151625878881</v>
      </c>
      <c r="AC54" s="12">
        <f t="shared" si="18"/>
        <v>128.67630325175776</v>
      </c>
    </row>
    <row r="55" spans="1:29" ht="13.8" x14ac:dyDescent="0.25">
      <c r="A55">
        <f t="shared" si="19"/>
        <v>93</v>
      </c>
      <c r="B55" s="1" t="s">
        <v>87</v>
      </c>
      <c r="C55" s="4">
        <v>35910</v>
      </c>
      <c r="D55" s="5">
        <f>'County Data'!D56</f>
        <v>96.01</v>
      </c>
      <c r="E55">
        <f>'County Data'!E56</f>
        <v>12.7</v>
      </c>
      <c r="F55">
        <f t="shared" si="4"/>
        <v>87.3</v>
      </c>
      <c r="G55">
        <f t="shared" si="5"/>
        <v>-0.86407985669708731</v>
      </c>
      <c r="H55">
        <f>'County Data'!H56</f>
        <v>981574.33626000001</v>
      </c>
      <c r="I55">
        <f t="shared" si="6"/>
        <v>981574336.25999999</v>
      </c>
      <c r="J55">
        <f>I55/('County Data'!C56*1000)</f>
        <v>24541.812587758777</v>
      </c>
      <c r="K55">
        <f t="shared" si="20"/>
        <v>25561.72543251617</v>
      </c>
      <c r="L55">
        <f t="shared" si="7"/>
        <v>4.0505583532814721E-2</v>
      </c>
      <c r="M55" s="8">
        <f>'County Data'!F56</f>
        <v>35724</v>
      </c>
      <c r="N55">
        <f t="shared" si="21"/>
        <v>37208.624101656074</v>
      </c>
      <c r="O55">
        <f t="shared" si="8"/>
        <v>-1.0918421097606708</v>
      </c>
      <c r="P55">
        <f t="shared" si="9"/>
        <v>45.407894511966461</v>
      </c>
      <c r="Q55">
        <f>'County Data'!G56</f>
        <v>20.8</v>
      </c>
      <c r="R55">
        <f t="shared" si="10"/>
        <v>79.2</v>
      </c>
      <c r="S55">
        <f t="shared" si="11"/>
        <v>-0.86141364332009218</v>
      </c>
      <c r="T55">
        <f t="shared" si="22"/>
        <v>-0.69420750656125885</v>
      </c>
      <c r="U55">
        <f t="shared" si="23"/>
        <v>-0.75148134649927911</v>
      </c>
      <c r="V55">
        <f t="shared" si="12"/>
        <v>65.289624671937048</v>
      </c>
      <c r="W55">
        <f t="shared" si="12"/>
        <v>62.425932675036044</v>
      </c>
      <c r="X55">
        <f t="shared" si="13"/>
        <v>-0.63120755595082301</v>
      </c>
      <c r="Y55">
        <f t="shared" si="14"/>
        <v>68.43962220245885</v>
      </c>
      <c r="Z55">
        <f t="shared" si="15"/>
        <v>-0.525668263113928</v>
      </c>
      <c r="AA55">
        <f t="shared" si="16"/>
        <v>73.716586844303606</v>
      </c>
      <c r="AB55">
        <f t="shared" si="17"/>
        <v>-0.95901615388447259</v>
      </c>
      <c r="AC55" s="12">
        <f t="shared" si="18"/>
        <v>80.819676922310549</v>
      </c>
    </row>
    <row r="56" spans="1:29" ht="13.8" x14ac:dyDescent="0.25">
      <c r="A56">
        <f t="shared" si="19"/>
        <v>95</v>
      </c>
      <c r="B56" s="1" t="s">
        <v>88</v>
      </c>
      <c r="C56" s="4">
        <v>896344</v>
      </c>
      <c r="D56" s="5">
        <f>'County Data'!D57</f>
        <v>100.98</v>
      </c>
      <c r="E56">
        <f>'County Data'!E57</f>
        <v>11.4</v>
      </c>
      <c r="F56">
        <f t="shared" si="4"/>
        <v>88.6</v>
      </c>
      <c r="G56">
        <f t="shared" si="5"/>
        <v>-0.18909012110681353</v>
      </c>
      <c r="H56">
        <f>'County Data'!H57</f>
        <v>59269828.530400001</v>
      </c>
      <c r="I56">
        <f t="shared" si="6"/>
        <v>59269828530.400002</v>
      </c>
      <c r="J56">
        <f>I56/('County Data'!C57*1000)</f>
        <v>51720.858855313818</v>
      </c>
      <c r="K56">
        <f t="shared" si="20"/>
        <v>51218.913502984571</v>
      </c>
      <c r="L56">
        <f t="shared" si="7"/>
        <v>2.2002446750830718</v>
      </c>
      <c r="M56" s="8">
        <f>'County Data'!F57</f>
        <v>50674</v>
      </c>
      <c r="N56">
        <f t="shared" si="21"/>
        <v>50182.214299861356</v>
      </c>
      <c r="O56">
        <f t="shared" si="8"/>
        <v>0.6745204241530669</v>
      </c>
      <c r="P56">
        <f t="shared" si="9"/>
        <v>133.72602120765333</v>
      </c>
      <c r="Q56">
        <f>'County Data'!G57</f>
        <v>13.7</v>
      </c>
      <c r="R56">
        <f t="shared" si="10"/>
        <v>86.3</v>
      </c>
      <c r="S56">
        <f t="shared" si="11"/>
        <v>0.4507044166458537</v>
      </c>
      <c r="T56">
        <f t="shared" si="22"/>
        <v>0.78409484869379464</v>
      </c>
      <c r="U56">
        <f t="shared" si="23"/>
        <v>0.92002316778968141</v>
      </c>
      <c r="V56">
        <f t="shared" si="12"/>
        <v>139.20474243468973</v>
      </c>
      <c r="W56">
        <f t="shared" si="12"/>
        <v>146.00115838948406</v>
      </c>
      <c r="X56">
        <f t="shared" si="13"/>
        <v>1.0974049402410575</v>
      </c>
      <c r="Y56">
        <f t="shared" si="14"/>
        <v>154.87024701205286</v>
      </c>
      <c r="Z56">
        <f t="shared" si="15"/>
        <v>1.4373825496180692</v>
      </c>
      <c r="AA56">
        <f t="shared" si="16"/>
        <v>171.86912748090344</v>
      </c>
      <c r="AB56">
        <f t="shared" si="17"/>
        <v>0.41394579767614564</v>
      </c>
      <c r="AC56" s="12">
        <f t="shared" si="18"/>
        <v>108.27891595352291</v>
      </c>
    </row>
    <row r="57" spans="1:29" ht="13.8" x14ac:dyDescent="0.25">
      <c r="A57">
        <f t="shared" si="19"/>
        <v>97</v>
      </c>
      <c r="B57" s="1" t="s">
        <v>89</v>
      </c>
      <c r="C57" s="4">
        <v>172493</v>
      </c>
      <c r="D57" s="5">
        <f>'County Data'!D58</f>
        <v>98.64</v>
      </c>
      <c r="E57">
        <f>'County Data'!E58</f>
        <v>12.4</v>
      </c>
      <c r="F57">
        <f t="shared" si="4"/>
        <v>87.6</v>
      </c>
      <c r="G57">
        <f t="shared" si="5"/>
        <v>-0.70831299463779451</v>
      </c>
      <c r="H57">
        <f>'County Data'!H58</f>
        <v>9950463.1850899998</v>
      </c>
      <c r="I57">
        <f t="shared" si="6"/>
        <v>9950463185.0900002</v>
      </c>
      <c r="J57">
        <f>I57/('County Data'!C58*1000)</f>
        <v>37033.936338426036</v>
      </c>
      <c r="K57">
        <f t="shared" si="20"/>
        <v>37544.542111137504</v>
      </c>
      <c r="L57">
        <f t="shared" si="7"/>
        <v>1.0491803274922544</v>
      </c>
      <c r="M57" s="8">
        <f>'County Data'!F58</f>
        <v>45766</v>
      </c>
      <c r="N57">
        <f t="shared" si="21"/>
        <v>46396.999188969989</v>
      </c>
      <c r="O57">
        <f t="shared" si="8"/>
        <v>0.15916098605338264</v>
      </c>
      <c r="P57">
        <f t="shared" si="9"/>
        <v>107.95804930266914</v>
      </c>
      <c r="Q57">
        <f>'County Data'!G58</f>
        <v>11.9</v>
      </c>
      <c r="R57">
        <f t="shared" si="10"/>
        <v>88.1</v>
      </c>
      <c r="S57">
        <f t="shared" si="11"/>
        <v>0.7833540656513045</v>
      </c>
      <c r="T57">
        <f t="shared" si="22"/>
        <v>0.32084559613978675</v>
      </c>
      <c r="U57">
        <f t="shared" si="23"/>
        <v>0.35125570877644369</v>
      </c>
      <c r="V57">
        <f t="shared" si="12"/>
        <v>116.04227980698934</v>
      </c>
      <c r="W57">
        <f t="shared" si="12"/>
        <v>117.56278543882219</v>
      </c>
      <c r="X57">
        <f t="shared" si="13"/>
        <v>0.65725947513499072</v>
      </c>
      <c r="Y57">
        <f t="shared" si="14"/>
        <v>132.86297375674954</v>
      </c>
      <c r="Z57">
        <f t="shared" si="15"/>
        <v>0.60417065677281856</v>
      </c>
      <c r="AA57">
        <f t="shared" si="16"/>
        <v>130.20853283864093</v>
      </c>
      <c r="AB57">
        <f t="shared" si="17"/>
        <v>0.21495052657745231</v>
      </c>
      <c r="AC57" s="12">
        <f t="shared" si="18"/>
        <v>104.29901053154904</v>
      </c>
    </row>
    <row r="58" spans="1:29" ht="13.8" x14ac:dyDescent="0.25">
      <c r="A58">
        <f t="shared" si="19"/>
        <v>99</v>
      </c>
      <c r="B58" s="1" t="s">
        <v>90</v>
      </c>
      <c r="C58" s="4">
        <v>1131184</v>
      </c>
      <c r="D58" s="5">
        <f>'County Data'!D59</f>
        <v>103.55</v>
      </c>
      <c r="E58">
        <f>'County Data'!E59</f>
        <v>11.7</v>
      </c>
      <c r="F58">
        <f t="shared" si="4"/>
        <v>88.3</v>
      </c>
      <c r="G58">
        <f t="shared" si="5"/>
        <v>-0.34485698316610636</v>
      </c>
      <c r="H58">
        <f>'County Data'!H59</f>
        <v>40616006.674400002</v>
      </c>
      <c r="I58">
        <f t="shared" si="6"/>
        <v>40616006674.400002</v>
      </c>
      <c r="J58">
        <f>I58/('County Data'!C59*1000)</f>
        <v>30766.57875215698</v>
      </c>
      <c r="K58">
        <f t="shared" si="20"/>
        <v>29711.809514395929</v>
      </c>
      <c r="L58">
        <f t="shared" si="7"/>
        <v>0.3898462361498784</v>
      </c>
      <c r="M58" s="8">
        <f>'County Data'!F59</f>
        <v>52807</v>
      </c>
      <c r="N58">
        <f t="shared" si="21"/>
        <v>50996.619990342835</v>
      </c>
      <c r="O58">
        <f t="shared" si="8"/>
        <v>0.78540227544444141</v>
      </c>
      <c r="P58">
        <f t="shared" si="9"/>
        <v>139.27011377222206</v>
      </c>
      <c r="Q58">
        <f>'County Data'!G59</f>
        <v>11.7</v>
      </c>
      <c r="R58">
        <f t="shared" si="10"/>
        <v>88.3</v>
      </c>
      <c r="S58">
        <f t="shared" si="11"/>
        <v>0.8203151377630219</v>
      </c>
      <c r="T58">
        <f t="shared" si="22"/>
        <v>0.41267666654780888</v>
      </c>
      <c r="U58">
        <f t="shared" si="23"/>
        <v>0.54959496608430469</v>
      </c>
      <c r="V58">
        <f t="shared" si="12"/>
        <v>120.63383332739045</v>
      </c>
      <c r="W58">
        <f t="shared" si="12"/>
        <v>127.47974830421524</v>
      </c>
      <c r="X58">
        <f t="shared" si="13"/>
        <v>0.6585360042879228</v>
      </c>
      <c r="Y58">
        <f t="shared" si="14"/>
        <v>132.92680021439614</v>
      </c>
      <c r="Z58">
        <f t="shared" si="15"/>
        <v>0.58762425579715993</v>
      </c>
      <c r="AA58">
        <f t="shared" si="16"/>
        <v>129.38121278985801</v>
      </c>
      <c r="AB58">
        <f t="shared" si="17"/>
        <v>0.5669825897881503</v>
      </c>
      <c r="AC58" s="12">
        <f t="shared" si="18"/>
        <v>111.339651795763</v>
      </c>
    </row>
    <row r="59" spans="1:29" ht="13.8" x14ac:dyDescent="0.25">
      <c r="A59">
        <f t="shared" si="19"/>
        <v>101</v>
      </c>
      <c r="B59" s="1" t="s">
        <v>91</v>
      </c>
      <c r="C59" s="4">
        <v>344765</v>
      </c>
      <c r="D59" s="5">
        <f>'County Data'!D60</f>
        <v>98.84</v>
      </c>
      <c r="E59">
        <f>'County Data'!E60</f>
        <v>13.1</v>
      </c>
      <c r="F59">
        <f t="shared" si="4"/>
        <v>86.9</v>
      </c>
      <c r="G59">
        <f t="shared" si="5"/>
        <v>-1.0717690061094753</v>
      </c>
      <c r="H59">
        <f>'County Data'!H60</f>
        <v>8080404.5504700001</v>
      </c>
      <c r="I59">
        <f t="shared" si="6"/>
        <v>8080404550.4700003</v>
      </c>
      <c r="J59">
        <f>I59/('County Data'!C60*1000)</f>
        <v>17388.544687118705</v>
      </c>
      <c r="K59">
        <f t="shared" si="20"/>
        <v>17592.619068311113</v>
      </c>
      <c r="L59">
        <f t="shared" si="7"/>
        <v>-0.63030801038965412</v>
      </c>
      <c r="M59" s="8">
        <f>'County Data'!F60</f>
        <v>42407</v>
      </c>
      <c r="N59">
        <f t="shared" si="21"/>
        <v>42904.694455685953</v>
      </c>
      <c r="O59">
        <f t="shared" si="8"/>
        <v>-0.31631851835827057</v>
      </c>
      <c r="P59">
        <f t="shared" si="9"/>
        <v>84.184074082086468</v>
      </c>
      <c r="Q59">
        <f>'County Data'!G60</f>
        <v>13.2</v>
      </c>
      <c r="R59">
        <f t="shared" si="10"/>
        <v>86.8</v>
      </c>
      <c r="S59">
        <f t="shared" si="11"/>
        <v>0.54310709692514569</v>
      </c>
      <c r="T59">
        <f t="shared" si="22"/>
        <v>-0.3688221094830636</v>
      </c>
      <c r="U59">
        <f t="shared" si="23"/>
        <v>-0.38181900042458999</v>
      </c>
      <c r="V59">
        <f t="shared" si="12"/>
        <v>81.558894525846824</v>
      </c>
      <c r="W59">
        <f t="shared" si="12"/>
        <v>80.909049978770497</v>
      </c>
      <c r="X59">
        <f t="shared" si="13"/>
        <v>-0.13316141250151711</v>
      </c>
      <c r="Y59">
        <f t="shared" si="14"/>
        <v>93.341929374924149</v>
      </c>
      <c r="Z59">
        <f t="shared" si="15"/>
        <v>-0.47331326437396237</v>
      </c>
      <c r="AA59">
        <f t="shared" si="16"/>
        <v>76.334336781301886</v>
      </c>
      <c r="AB59">
        <f t="shared" si="17"/>
        <v>-0.14960959813371966</v>
      </c>
      <c r="AC59" s="12">
        <f t="shared" si="18"/>
        <v>97.007808037325603</v>
      </c>
    </row>
    <row r="60" spans="1:29" ht="13.8" x14ac:dyDescent="0.25">
      <c r="A60">
        <f t="shared" si="19"/>
        <v>103</v>
      </c>
      <c r="B60" s="1" t="s">
        <v>92</v>
      </c>
      <c r="C60" s="4">
        <v>921482</v>
      </c>
      <c r="D60" s="5">
        <f>'County Data'!D61</f>
        <v>99.6</v>
      </c>
      <c r="E60">
        <f>'County Data'!E61</f>
        <v>11.7</v>
      </c>
      <c r="F60">
        <f t="shared" si="4"/>
        <v>88.3</v>
      </c>
      <c r="G60">
        <f t="shared" si="5"/>
        <v>-0.34485698316610636</v>
      </c>
      <c r="H60">
        <f>'County Data'!H61</f>
        <v>29421978.8409</v>
      </c>
      <c r="I60">
        <f t="shared" si="6"/>
        <v>29421978840.900002</v>
      </c>
      <c r="J60">
        <f>I60/('County Data'!C61*1000)</f>
        <v>32101.069935583968</v>
      </c>
      <c r="K60">
        <f t="shared" si="20"/>
        <v>32229.989895164628</v>
      </c>
      <c r="L60">
        <f t="shared" si="7"/>
        <v>0.60181851436617095</v>
      </c>
      <c r="M60" s="8">
        <f>'County Data'!F61</f>
        <v>45899</v>
      </c>
      <c r="N60">
        <f t="shared" si="21"/>
        <v>46083.333333333336</v>
      </c>
      <c r="O60">
        <f t="shared" si="8"/>
        <v>0.11645518086761196</v>
      </c>
      <c r="P60">
        <f t="shared" si="9"/>
        <v>105.8227590433806</v>
      </c>
      <c r="Q60">
        <f>'County Data'!G61</f>
        <v>10.9</v>
      </c>
      <c r="R60">
        <f t="shared" si="10"/>
        <v>89.1</v>
      </c>
      <c r="S60">
        <f t="shared" si="11"/>
        <v>0.9681594262098886</v>
      </c>
      <c r="T60">
        <f t="shared" si="22"/>
        <v>0.33539403456939132</v>
      </c>
      <c r="U60">
        <f t="shared" si="23"/>
        <v>0.28659502440582152</v>
      </c>
      <c r="V60">
        <f t="shared" si="12"/>
        <v>116.76970172846957</v>
      </c>
      <c r="W60">
        <f t="shared" si="12"/>
        <v>114.32975122029107</v>
      </c>
      <c r="X60">
        <f t="shared" si="13"/>
        <v>0.55652293007641163</v>
      </c>
      <c r="Y60">
        <f t="shared" si="14"/>
        <v>127.82614650382058</v>
      </c>
      <c r="Z60">
        <f t="shared" si="15"/>
        <v>0.35913684761689146</v>
      </c>
      <c r="AA60">
        <f t="shared" si="16"/>
        <v>117.95684238084458</v>
      </c>
      <c r="AB60">
        <f t="shared" si="17"/>
        <v>0.34051583743151792</v>
      </c>
      <c r="AC60" s="12">
        <f t="shared" si="18"/>
        <v>106.81031674863036</v>
      </c>
    </row>
    <row r="61" spans="1:29" ht="13.8" x14ac:dyDescent="0.25">
      <c r="A61">
        <f t="shared" si="19"/>
        <v>105</v>
      </c>
      <c r="B61" s="1" t="s">
        <v>93</v>
      </c>
      <c r="C61" s="4">
        <v>483924</v>
      </c>
      <c r="D61" s="5">
        <f>'County Data'!D62</f>
        <v>98.98</v>
      </c>
      <c r="E61">
        <f>'County Data'!E62</f>
        <v>12.5</v>
      </c>
      <c r="F61">
        <f t="shared" si="4"/>
        <v>87.5</v>
      </c>
      <c r="G61">
        <f t="shared" si="5"/>
        <v>-0.76023528199088963</v>
      </c>
      <c r="H61">
        <f>'County Data'!H62</f>
        <v>28816095.895799998</v>
      </c>
      <c r="I61">
        <f t="shared" si="6"/>
        <v>28816095895.799999</v>
      </c>
      <c r="J61">
        <f>I61/('County Data'!C62*1000)</f>
        <v>47859.716316860293</v>
      </c>
      <c r="K61">
        <f t="shared" si="20"/>
        <v>48352.916060679221</v>
      </c>
      <c r="L61">
        <f t="shared" si="7"/>
        <v>1.9589942818042219</v>
      </c>
      <c r="M61" s="8">
        <f>'County Data'!F62</f>
        <v>44350</v>
      </c>
      <c r="N61">
        <f t="shared" si="21"/>
        <v>44807.03172358052</v>
      </c>
      <c r="O61">
        <f t="shared" si="8"/>
        <v>-5.7314092787496509E-2</v>
      </c>
      <c r="P61">
        <f t="shared" si="9"/>
        <v>97.134295360625174</v>
      </c>
      <c r="Q61">
        <f>'County Data'!G62</f>
        <v>15.3</v>
      </c>
      <c r="R61">
        <f t="shared" si="10"/>
        <v>84.7</v>
      </c>
      <c r="S61">
        <f t="shared" si="11"/>
        <v>0.15501583975212022</v>
      </c>
      <c r="T61">
        <f t="shared" si="22"/>
        <v>0.32411518669448902</v>
      </c>
      <c r="U61">
        <f t="shared" si="23"/>
        <v>0.38543909377746105</v>
      </c>
      <c r="V61">
        <f t="shared" si="12"/>
        <v>116.20575933472445</v>
      </c>
      <c r="W61">
        <f t="shared" si="12"/>
        <v>119.27195468887305</v>
      </c>
      <c r="X61">
        <f t="shared" si="13"/>
        <v>0.67870968949371902</v>
      </c>
      <c r="Y61">
        <f t="shared" si="14"/>
        <v>133.93548447468595</v>
      </c>
      <c r="Z61">
        <f t="shared" si="15"/>
        <v>0.95084009450836271</v>
      </c>
      <c r="AA61">
        <f t="shared" si="16"/>
        <v>147.54200472541814</v>
      </c>
      <c r="AB61">
        <f t="shared" si="17"/>
        <v>-0.12186095756653478</v>
      </c>
      <c r="AC61" s="12">
        <f t="shared" si="18"/>
        <v>97.562780848669306</v>
      </c>
    </row>
    <row r="62" spans="1:29" ht="13.8" x14ac:dyDescent="0.25">
      <c r="A62">
        <f t="shared" si="19"/>
        <v>107</v>
      </c>
      <c r="B62" s="1" t="s">
        <v>94</v>
      </c>
      <c r="C62" s="4">
        <v>70423</v>
      </c>
      <c r="D62" s="5">
        <f>'County Data'!D63</f>
        <v>95.39</v>
      </c>
      <c r="E62">
        <f>'County Data'!E63</f>
        <v>12.6</v>
      </c>
      <c r="F62">
        <f t="shared" si="4"/>
        <v>87.4</v>
      </c>
      <c r="G62">
        <f t="shared" si="5"/>
        <v>-0.81215756934398486</v>
      </c>
      <c r="H62">
        <f>'County Data'!H63</f>
        <v>1180810.6576700001</v>
      </c>
      <c r="I62">
        <f t="shared" si="6"/>
        <v>1180810657.6700001</v>
      </c>
      <c r="J62">
        <f>I62/('County Data'!C63*1000)</f>
        <v>15878.794277741919</v>
      </c>
      <c r="K62">
        <f t="shared" si="20"/>
        <v>16646.183329218911</v>
      </c>
      <c r="L62">
        <f t="shared" si="7"/>
        <v>-0.70997590921565246</v>
      </c>
      <c r="M62" s="8">
        <f>'County Data'!F63</f>
        <v>35168</v>
      </c>
      <c r="N62">
        <f t="shared" si="21"/>
        <v>36867.596184086382</v>
      </c>
      <c r="O62">
        <f t="shared" si="8"/>
        <v>-1.1382732770328616</v>
      </c>
      <c r="P62">
        <f t="shared" si="9"/>
        <v>43.086336148356921</v>
      </c>
      <c r="Q62">
        <f>'County Data'!G63</f>
        <v>23.1</v>
      </c>
      <c r="R62">
        <f t="shared" si="10"/>
        <v>76.900000000000006</v>
      </c>
      <c r="S62">
        <f t="shared" si="11"/>
        <v>-1.2864659726048351</v>
      </c>
      <c r="T62">
        <f t="shared" si="22"/>
        <v>-0.98671818204933348</v>
      </c>
      <c r="U62">
        <f t="shared" si="23"/>
        <v>-1.0089585585639465</v>
      </c>
      <c r="V62">
        <f t="shared" si="12"/>
        <v>50.664090897533328</v>
      </c>
      <c r="W62">
        <f t="shared" si="12"/>
        <v>49.552072071802677</v>
      </c>
      <c r="X62">
        <f t="shared" si="13"/>
        <v>-1.0344560024216052</v>
      </c>
      <c r="Y62">
        <f t="shared" si="14"/>
        <v>48.277199878919738</v>
      </c>
      <c r="Z62">
        <f t="shared" si="15"/>
        <v>-0.92412459312425699</v>
      </c>
      <c r="AA62">
        <f t="shared" si="16"/>
        <v>53.793770343787152</v>
      </c>
      <c r="AB62">
        <f t="shared" si="17"/>
        <v>-1.1269088482420977</v>
      </c>
      <c r="AC62" s="12">
        <f t="shared" si="18"/>
        <v>77.461823035158048</v>
      </c>
    </row>
    <row r="63" spans="1:29" ht="13.8" x14ac:dyDescent="0.25">
      <c r="A63">
        <f t="shared" si="19"/>
        <v>109</v>
      </c>
      <c r="B63" s="1" t="s">
        <v>95</v>
      </c>
      <c r="C63" s="4">
        <v>123135</v>
      </c>
      <c r="D63" s="5">
        <f>'County Data'!D64</f>
        <v>98.11</v>
      </c>
      <c r="E63">
        <f>'County Data'!E64</f>
        <v>9.5</v>
      </c>
      <c r="F63">
        <f t="shared" si="4"/>
        <v>90.5</v>
      </c>
      <c r="G63">
        <f t="shared" si="5"/>
        <v>0.79743333860205323</v>
      </c>
      <c r="H63">
        <f>'County Data'!H64</f>
        <v>4132787.5345000001</v>
      </c>
      <c r="I63">
        <f t="shared" si="6"/>
        <v>4132787534.5</v>
      </c>
      <c r="J63">
        <f>I63/('County Data'!C64*1000)</f>
        <v>21747.049471424285</v>
      </c>
      <c r="K63">
        <f t="shared" si="20"/>
        <v>22165.986618514205</v>
      </c>
      <c r="L63">
        <f t="shared" si="7"/>
        <v>-0.24533672471825707</v>
      </c>
      <c r="M63" s="8">
        <f>'County Data'!F64</f>
        <v>67238</v>
      </c>
      <c r="N63">
        <f t="shared" si="21"/>
        <v>68533.2789725818</v>
      </c>
      <c r="O63">
        <f t="shared" si="8"/>
        <v>3.173029518405595</v>
      </c>
      <c r="P63">
        <f t="shared" si="9"/>
        <v>258.65147592027972</v>
      </c>
      <c r="Q63">
        <f>'County Data'!G64</f>
        <v>7.9</v>
      </c>
      <c r="R63">
        <f t="shared" si="10"/>
        <v>92.1</v>
      </c>
      <c r="S63">
        <f t="shared" si="11"/>
        <v>1.5225755078856409</v>
      </c>
      <c r="T63">
        <f t="shared" si="22"/>
        <v>1.3119254100437581</v>
      </c>
      <c r="U63">
        <f t="shared" si="23"/>
        <v>1.815181683834195</v>
      </c>
      <c r="V63">
        <f t="shared" si="12"/>
        <v>165.59627050218791</v>
      </c>
      <c r="W63">
        <f t="shared" si="12"/>
        <v>190.75908419170975</v>
      </c>
      <c r="X63">
        <f t="shared" si="13"/>
        <v>1.468588539519083</v>
      </c>
      <c r="Y63">
        <f t="shared" si="14"/>
        <v>173.42942697595413</v>
      </c>
      <c r="Z63">
        <f t="shared" si="15"/>
        <v>1.463846396843669</v>
      </c>
      <c r="AA63">
        <f t="shared" si="16"/>
        <v>173.19231984218345</v>
      </c>
      <c r="AB63">
        <f t="shared" si="17"/>
        <v>2.0692376208473671</v>
      </c>
      <c r="AC63" s="12">
        <f t="shared" si="18"/>
        <v>141.38475241694735</v>
      </c>
    </row>
    <row r="64" spans="1:29" ht="13.8" x14ac:dyDescent="0.25">
      <c r="A64">
        <f t="shared" si="19"/>
        <v>111</v>
      </c>
      <c r="B64" s="1" t="s">
        <v>96</v>
      </c>
      <c r="C64" s="4">
        <v>192695</v>
      </c>
      <c r="D64" s="5">
        <f>'County Data'!D65</f>
        <v>99.06</v>
      </c>
      <c r="E64">
        <f>'County Data'!E65</f>
        <v>14.1</v>
      </c>
      <c r="F64">
        <f t="shared" si="4"/>
        <v>85.9</v>
      </c>
      <c r="G64">
        <f t="shared" si="5"/>
        <v>-1.5909918796404563</v>
      </c>
      <c r="H64">
        <f>'County Data'!H65</f>
        <v>7159007.2810600009</v>
      </c>
      <c r="I64">
        <f t="shared" si="6"/>
        <v>7159007281.0600004</v>
      </c>
      <c r="J64">
        <f>I64/('County Data'!C65*1000)</f>
        <v>25771.385047860069</v>
      </c>
      <c r="K64">
        <f t="shared" si="20"/>
        <v>26015.934835312</v>
      </c>
      <c r="L64">
        <f t="shared" si="7"/>
        <v>7.8739461706586938E-2</v>
      </c>
      <c r="M64" s="8">
        <f>'County Data'!F65</f>
        <v>44788</v>
      </c>
      <c r="N64">
        <f t="shared" si="21"/>
        <v>45213.002220876238</v>
      </c>
      <c r="O64">
        <f t="shared" si="8"/>
        <v>-2.0409520961337025E-3</v>
      </c>
      <c r="P64">
        <f t="shared" si="9"/>
        <v>99.897952395193315</v>
      </c>
      <c r="Q64">
        <f>'County Data'!G65</f>
        <v>12.9</v>
      </c>
      <c r="R64">
        <f t="shared" si="10"/>
        <v>87.1</v>
      </c>
      <c r="S64">
        <f t="shared" si="11"/>
        <v>0.5985487050927204</v>
      </c>
      <c r="T64">
        <f t="shared" si="22"/>
        <v>-0.2289361662343207</v>
      </c>
      <c r="U64">
        <f t="shared" si="23"/>
        <v>-0.10539100743988711</v>
      </c>
      <c r="V64">
        <f t="shared" si="12"/>
        <v>88.55319168828396</v>
      </c>
      <c r="W64">
        <f t="shared" si="12"/>
        <v>94.730449628005644</v>
      </c>
      <c r="X64">
        <f t="shared" si="13"/>
        <v>0.2228315808520473</v>
      </c>
      <c r="Y64">
        <f t="shared" si="14"/>
        <v>111.14157904260236</v>
      </c>
      <c r="Z64">
        <f t="shared" si="15"/>
        <v>3.8349254805226621E-2</v>
      </c>
      <c r="AA64">
        <f t="shared" si="16"/>
        <v>101.91746274026133</v>
      </c>
      <c r="AB64">
        <f t="shared" si="17"/>
        <v>-0.10283757026857956</v>
      </c>
      <c r="AC64" s="12">
        <f t="shared" si="18"/>
        <v>97.943248594628415</v>
      </c>
    </row>
    <row r="65" spans="1:29" ht="13.8" x14ac:dyDescent="0.25">
      <c r="A65">
        <f t="shared" si="19"/>
        <v>113</v>
      </c>
      <c r="B65" s="1" t="s">
        <v>97</v>
      </c>
      <c r="C65" s="4">
        <v>117743</v>
      </c>
      <c r="D65" s="5">
        <f>'County Data'!D66</f>
        <v>93.99</v>
      </c>
      <c r="E65">
        <f>'County Data'!E66</f>
        <v>9.8000000000000007</v>
      </c>
      <c r="F65">
        <f t="shared" si="4"/>
        <v>90.2</v>
      </c>
      <c r="G65">
        <f t="shared" si="5"/>
        <v>0.64166647654276043</v>
      </c>
      <c r="H65">
        <f>'County Data'!H66</f>
        <v>2504931.12512</v>
      </c>
      <c r="I65">
        <f t="shared" si="6"/>
        <v>2504931125.1199999</v>
      </c>
      <c r="J65">
        <f>I65/('County Data'!C66*1000)</f>
        <v>16548.180146394312</v>
      </c>
      <c r="K65">
        <f t="shared" si="20"/>
        <v>17606.319977012779</v>
      </c>
      <c r="L65">
        <f t="shared" si="7"/>
        <v>-0.62915471221717012</v>
      </c>
      <c r="M65" s="8">
        <f>'County Data'!F66</f>
        <v>54174</v>
      </c>
      <c r="N65">
        <f t="shared" si="21"/>
        <v>57638.046600702204</v>
      </c>
      <c r="O65">
        <f t="shared" si="8"/>
        <v>1.6896367207330976</v>
      </c>
      <c r="P65">
        <f t="shared" si="9"/>
        <v>184.4818360366549</v>
      </c>
      <c r="Q65">
        <f>'County Data'!G66</f>
        <v>10.6</v>
      </c>
      <c r="R65">
        <f t="shared" si="10"/>
        <v>89.4</v>
      </c>
      <c r="S65">
        <f t="shared" si="11"/>
        <v>1.023601034377466</v>
      </c>
      <c r="T65">
        <f t="shared" si="22"/>
        <v>0.68143737985903852</v>
      </c>
      <c r="U65">
        <f t="shared" si="23"/>
        <v>0.89568812117728458</v>
      </c>
      <c r="V65">
        <f t="shared" si="12"/>
        <v>134.07186899295192</v>
      </c>
      <c r="W65">
        <f t="shared" si="12"/>
        <v>144.78440605886422</v>
      </c>
      <c r="X65">
        <f t="shared" si="13"/>
        <v>0.68774740415481972</v>
      </c>
      <c r="Y65">
        <f t="shared" si="14"/>
        <v>134.38737020774099</v>
      </c>
      <c r="Z65">
        <f t="shared" si="15"/>
        <v>0.53024100425796372</v>
      </c>
      <c r="AA65">
        <f t="shared" si="16"/>
        <v>126.51205021289819</v>
      </c>
      <c r="AB65">
        <f t="shared" si="17"/>
        <v>1.2259150680259103</v>
      </c>
      <c r="AC65" s="12">
        <f t="shared" si="18"/>
        <v>124.51830136051821</v>
      </c>
    </row>
    <row r="66" spans="1:29" ht="13.8" x14ac:dyDescent="0.25">
      <c r="A66">
        <f t="shared" si="19"/>
        <v>115</v>
      </c>
      <c r="B66" s="1" t="s">
        <v>98</v>
      </c>
      <c r="C66" s="4">
        <v>325957</v>
      </c>
      <c r="D66" s="5">
        <f>'County Data'!D67</f>
        <v>99.49</v>
      </c>
      <c r="E66">
        <f>'County Data'!E67</f>
        <v>12.2</v>
      </c>
      <c r="F66">
        <f t="shared" si="4"/>
        <v>87.8</v>
      </c>
      <c r="G66">
        <f t="shared" si="5"/>
        <v>-0.60446841993159683</v>
      </c>
      <c r="H66">
        <f>'County Data'!H67</f>
        <v>10424199.699999999</v>
      </c>
      <c r="I66">
        <f t="shared" si="6"/>
        <v>10424199700</v>
      </c>
      <c r="J66">
        <f>I66/('County Data'!C67*1000)</f>
        <v>27472.011184668256</v>
      </c>
      <c r="K66">
        <f t="shared" si="20"/>
        <v>27612.836651591373</v>
      </c>
      <c r="L66">
        <f t="shared" si="7"/>
        <v>0.21316149067225779</v>
      </c>
      <c r="M66" s="8">
        <f>'County Data'!F67</f>
        <v>49001</v>
      </c>
      <c r="N66">
        <f t="shared" si="21"/>
        <v>49252.186149361747</v>
      </c>
      <c r="O66">
        <f t="shared" si="8"/>
        <v>0.54789650159731584</v>
      </c>
      <c r="P66">
        <f t="shared" si="9"/>
        <v>127.3948250798658</v>
      </c>
      <c r="Q66">
        <f>'County Data'!G67</f>
        <v>9.9</v>
      </c>
      <c r="R66">
        <f t="shared" si="10"/>
        <v>90.1</v>
      </c>
      <c r="S66">
        <f t="shared" si="11"/>
        <v>1.1529647867684727</v>
      </c>
      <c r="T66">
        <f t="shared" si="22"/>
        <v>0.32738858977661234</v>
      </c>
      <c r="U66">
        <f t="shared" si="23"/>
        <v>0.39580066932133184</v>
      </c>
      <c r="V66">
        <f t="shared" si="12"/>
        <v>116.36942948883062</v>
      </c>
      <c r="W66">
        <f t="shared" si="12"/>
        <v>119.79003346606659</v>
      </c>
      <c r="X66">
        <f t="shared" si="13"/>
        <v>0.63162751708255527</v>
      </c>
      <c r="Y66">
        <f t="shared" si="14"/>
        <v>131.58137585412777</v>
      </c>
      <c r="Z66">
        <f t="shared" si="15"/>
        <v>0.3805289961347868</v>
      </c>
      <c r="AA66">
        <f t="shared" si="16"/>
        <v>119.02644980673934</v>
      </c>
      <c r="AB66">
        <f t="shared" si="17"/>
        <v>0.53818770432220719</v>
      </c>
      <c r="AC66" s="12">
        <f t="shared" si="18"/>
        <v>110.76375408644415</v>
      </c>
    </row>
    <row r="67" spans="1:29" ht="13.8" x14ac:dyDescent="0.25">
      <c r="A67">
        <f t="shared" si="19"/>
        <v>117</v>
      </c>
      <c r="B67" s="1" t="s">
        <v>99</v>
      </c>
      <c r="C67" s="4">
        <v>365196</v>
      </c>
      <c r="D67" s="5">
        <f>'County Data'!D68</f>
        <v>99.64</v>
      </c>
      <c r="E67">
        <f>'County Data'!E68</f>
        <v>10.7</v>
      </c>
      <c r="F67">
        <f t="shared" si="4"/>
        <v>89.3</v>
      </c>
      <c r="G67">
        <f t="shared" si="5"/>
        <v>0.17436589036487463</v>
      </c>
      <c r="H67">
        <f>'County Data'!H68</f>
        <v>13026791.623799998</v>
      </c>
      <c r="I67">
        <f t="shared" si="6"/>
        <v>13026791623.799999</v>
      </c>
      <c r="J67">
        <f>I67/('County Data'!C68*1000)</f>
        <v>30816.742186989908</v>
      </c>
      <c r="K67">
        <f t="shared" si="20"/>
        <v>30928.083286822472</v>
      </c>
      <c r="L67">
        <f t="shared" si="7"/>
        <v>0.49222822770414421</v>
      </c>
      <c r="M67" s="8">
        <f>'County Data'!F68</f>
        <v>58175</v>
      </c>
      <c r="N67">
        <f t="shared" si="21"/>
        <v>58385.18667201927</v>
      </c>
      <c r="O67">
        <f t="shared" si="8"/>
        <v>1.7913603153123889</v>
      </c>
      <c r="P67">
        <f t="shared" si="9"/>
        <v>189.56801576561946</v>
      </c>
      <c r="Q67">
        <f>'County Data'!G68</f>
        <v>9.3000000000000007</v>
      </c>
      <c r="R67">
        <f t="shared" si="10"/>
        <v>90.7</v>
      </c>
      <c r="S67">
        <f t="shared" si="11"/>
        <v>1.2638480031036248</v>
      </c>
      <c r="T67">
        <f t="shared" si="22"/>
        <v>0.9304506091212581</v>
      </c>
      <c r="U67">
        <f t="shared" si="23"/>
        <v>1.198513951265793</v>
      </c>
      <c r="V67">
        <f t="shared" si="12"/>
        <v>146.5225304560629</v>
      </c>
      <c r="W67">
        <f t="shared" si="12"/>
        <v>159.92569756328965</v>
      </c>
      <c r="X67">
        <f t="shared" si="13"/>
        <v>1.1706540602196522</v>
      </c>
      <c r="Y67">
        <f t="shared" si="14"/>
        <v>158.53270301098263</v>
      </c>
      <c r="Z67">
        <f t="shared" si="15"/>
        <v>1.1417942715082665</v>
      </c>
      <c r="AA67">
        <f t="shared" si="16"/>
        <v>157.08971357541333</v>
      </c>
      <c r="AB67">
        <f t="shared" si="17"/>
        <v>1.2629102523170601</v>
      </c>
      <c r="AC67" s="12">
        <f t="shared" si="18"/>
        <v>125.2582050463412</v>
      </c>
    </row>
    <row r="68" spans="1:29" ht="13.8" x14ac:dyDescent="0.25">
      <c r="A68">
        <f t="shared" si="19"/>
        <v>119</v>
      </c>
      <c r="B68" s="1" t="s">
        <v>100</v>
      </c>
      <c r="C68" s="4">
        <v>53345</v>
      </c>
      <c r="D68" s="5">
        <f>'County Data'!D69</f>
        <v>96.39</v>
      </c>
      <c r="E68">
        <f>'County Data'!E69</f>
        <v>9.1999999999999993</v>
      </c>
      <c r="F68">
        <f t="shared" si="4"/>
        <v>90.8</v>
      </c>
      <c r="G68">
        <f t="shared" si="5"/>
        <v>0.95320020066134614</v>
      </c>
      <c r="H68">
        <f>'County Data'!H69</f>
        <v>1532772.3591700001</v>
      </c>
      <c r="I68">
        <f t="shared" si="6"/>
        <v>1532772359.1700001</v>
      </c>
      <c r="J68">
        <f>I68/('County Data'!C69*1000)</f>
        <v>16407.325617319631</v>
      </c>
      <c r="K68">
        <f t="shared" si="20"/>
        <v>17021.813069114673</v>
      </c>
      <c r="L68">
        <f t="shared" si="7"/>
        <v>-0.67835661286199245</v>
      </c>
      <c r="M68" s="8">
        <f>'County Data'!F69</f>
        <v>48106</v>
      </c>
      <c r="N68">
        <f t="shared" si="21"/>
        <v>49907.666770411866</v>
      </c>
      <c r="O68">
        <f t="shared" si="8"/>
        <v>0.63714060388826121</v>
      </c>
      <c r="P68">
        <f t="shared" si="9"/>
        <v>131.85703019441306</v>
      </c>
      <c r="Q68">
        <f>'County Data'!G69</f>
        <v>13.2</v>
      </c>
      <c r="R68">
        <f t="shared" si="10"/>
        <v>86.8</v>
      </c>
      <c r="S68">
        <f t="shared" si="11"/>
        <v>0.54310709692514569</v>
      </c>
      <c r="T68">
        <f t="shared" si="22"/>
        <v>0.36377282215319018</v>
      </c>
      <c r="U68">
        <f t="shared" si="23"/>
        <v>0.33601956092694396</v>
      </c>
      <c r="V68">
        <f t="shared" si="12"/>
        <v>118.18864110765951</v>
      </c>
      <c r="W68">
        <f t="shared" si="12"/>
        <v>116.8009780463472</v>
      </c>
      <c r="X68">
        <f t="shared" si="13"/>
        <v>0.16562405902396676</v>
      </c>
      <c r="Y68">
        <f t="shared" si="14"/>
        <v>108.28120295119834</v>
      </c>
      <c r="Z68">
        <f t="shared" si="15"/>
        <v>-2.0608004486865616E-2</v>
      </c>
      <c r="AA68">
        <f t="shared" si="16"/>
        <v>98.969599775656718</v>
      </c>
      <c r="AB68">
        <f t="shared" si="17"/>
        <v>0.66670107770318376</v>
      </c>
      <c r="AC68" s="12">
        <f t="shared" si="18"/>
        <v>113.33402155406367</v>
      </c>
    </row>
    <row r="69" spans="1:29" ht="13.8" x14ac:dyDescent="0.25">
      <c r="A69">
        <f t="shared" si="19"/>
        <v>121</v>
      </c>
      <c r="B69" s="1" t="s">
        <v>101</v>
      </c>
      <c r="C69" s="4">
        <v>34844</v>
      </c>
      <c r="D69" s="5">
        <f>'County Data'!D70</f>
        <v>93.32</v>
      </c>
      <c r="E69">
        <f>'County Data'!E70</f>
        <v>10.5</v>
      </c>
      <c r="F69">
        <f t="shared" si="4"/>
        <v>89.5</v>
      </c>
      <c r="G69">
        <f t="shared" si="5"/>
        <v>0.27821046507107228</v>
      </c>
      <c r="H69">
        <f>'County Data'!H70</f>
        <v>825591.33054999996</v>
      </c>
      <c r="I69">
        <f t="shared" si="6"/>
        <v>825591330.54999995</v>
      </c>
      <c r="J69">
        <f>I69/('County Data'!C70*1000)</f>
        <v>19869.349246708862</v>
      </c>
      <c r="K69">
        <f t="shared" si="20"/>
        <v>21291.630140065219</v>
      </c>
      <c r="L69">
        <f t="shared" si="7"/>
        <v>-0.31893722455752183</v>
      </c>
      <c r="M69" s="8">
        <f>'County Data'!F70</f>
        <v>34427</v>
      </c>
      <c r="N69">
        <f t="shared" si="21"/>
        <v>36891.341620231462</v>
      </c>
      <c r="O69">
        <f t="shared" si="8"/>
        <v>-1.1350403208412969</v>
      </c>
      <c r="P69">
        <f t="shared" si="9"/>
        <v>43.247983957935155</v>
      </c>
      <c r="Q69">
        <f>'County Data'!G70</f>
        <v>19.899999999999999</v>
      </c>
      <c r="R69">
        <f t="shared" si="10"/>
        <v>80.099999999999994</v>
      </c>
      <c r="S69">
        <f t="shared" si="11"/>
        <v>-0.69508881881736806</v>
      </c>
      <c r="T69">
        <f t="shared" si="22"/>
        <v>-0.46771397478627863</v>
      </c>
      <c r="U69">
        <f t="shared" si="23"/>
        <v>-0.69936426077831593</v>
      </c>
      <c r="V69">
        <f t="shared" si="12"/>
        <v>76.614301260686062</v>
      </c>
      <c r="W69">
        <f t="shared" si="12"/>
        <v>65.031786961084208</v>
      </c>
      <c r="X69">
        <f t="shared" si="13"/>
        <v>-0.7091919001913416</v>
      </c>
      <c r="Y69">
        <f t="shared" si="14"/>
        <v>64.540404990432918</v>
      </c>
      <c r="Z69">
        <f t="shared" si="15"/>
        <v>-0.72698877269940931</v>
      </c>
      <c r="AA69">
        <f t="shared" si="16"/>
        <v>63.650561365029532</v>
      </c>
      <c r="AB69">
        <f t="shared" si="17"/>
        <v>-0.68106469812949433</v>
      </c>
      <c r="AC69" s="12">
        <f t="shared" si="18"/>
        <v>86.378706037410112</v>
      </c>
    </row>
    <row r="70" spans="1:29" ht="13.8" x14ac:dyDescent="0.25">
      <c r="A70">
        <f t="shared" si="19"/>
        <v>123</v>
      </c>
      <c r="B70" s="1" t="s">
        <v>102</v>
      </c>
      <c r="C70" s="4">
        <v>19256</v>
      </c>
      <c r="D70" s="5">
        <f>'County Data'!D71</f>
        <v>92.85</v>
      </c>
      <c r="E70">
        <f>'County Data'!E71</f>
        <v>11.5</v>
      </c>
      <c r="F70">
        <f t="shared" si="4"/>
        <v>88.5</v>
      </c>
      <c r="G70">
        <f t="shared" si="5"/>
        <v>-0.24101240845990868</v>
      </c>
      <c r="H70">
        <f>'County Data'!H71</f>
        <v>489478.62007999996</v>
      </c>
      <c r="I70">
        <f t="shared" si="6"/>
        <v>489478620.07999998</v>
      </c>
      <c r="J70">
        <f>I70/('County Data'!C71*1000)</f>
        <v>21687.134252547628</v>
      </c>
      <c r="K70">
        <f t="shared" si="20"/>
        <v>23357.172054440096</v>
      </c>
      <c r="L70">
        <f t="shared" si="7"/>
        <v>-0.14506658817061188</v>
      </c>
      <c r="M70" s="8">
        <f>'County Data'!F71</f>
        <v>36349</v>
      </c>
      <c r="N70">
        <f t="shared" si="21"/>
        <v>39148.088314485729</v>
      </c>
      <c r="O70">
        <f t="shared" si="8"/>
        <v>-0.82778282708942419</v>
      </c>
      <c r="P70">
        <f t="shared" si="9"/>
        <v>58.610858645528793</v>
      </c>
      <c r="Q70">
        <f>'County Data'!G71</f>
        <v>22.9</v>
      </c>
      <c r="R70">
        <f t="shared" si="10"/>
        <v>77.099999999999994</v>
      </c>
      <c r="S70">
        <f t="shared" si="11"/>
        <v>-1.2495049004931202</v>
      </c>
      <c r="T70">
        <f t="shared" si="22"/>
        <v>-0.61584168105326631</v>
      </c>
      <c r="U70">
        <f t="shared" si="23"/>
        <v>-0.6364727242064937</v>
      </c>
      <c r="V70">
        <f t="shared" si="12"/>
        <v>69.207915947336687</v>
      </c>
      <c r="W70">
        <f t="shared" si="12"/>
        <v>68.176363789675321</v>
      </c>
      <c r="X70">
        <f t="shared" si="13"/>
        <v>-0.7333769241985415</v>
      </c>
      <c r="Y70">
        <f t="shared" si="14"/>
        <v>63.331153790072925</v>
      </c>
      <c r="Z70">
        <f t="shared" si="15"/>
        <v>-0.48642470763001805</v>
      </c>
      <c r="AA70">
        <f t="shared" si="16"/>
        <v>75.678764618499102</v>
      </c>
      <c r="AB70">
        <f t="shared" si="17"/>
        <v>-0.86533630080708179</v>
      </c>
      <c r="AC70" s="12">
        <f t="shared" si="18"/>
        <v>82.693273983858361</v>
      </c>
    </row>
    <row r="71" spans="1:29" ht="13.8" x14ac:dyDescent="0.25">
      <c r="A71">
        <f t="shared" si="19"/>
        <v>125</v>
      </c>
      <c r="B71" s="1" t="s">
        <v>103</v>
      </c>
      <c r="C71" s="4">
        <v>13442</v>
      </c>
      <c r="D71" s="5">
        <f>'County Data'!D72</f>
        <v>95.47</v>
      </c>
      <c r="E71">
        <f>'County Data'!E72</f>
        <v>8.6999999999999993</v>
      </c>
      <c r="F71">
        <f t="shared" si="4"/>
        <v>91.3</v>
      </c>
      <c r="G71">
        <f t="shared" si="5"/>
        <v>1.2128116374268365</v>
      </c>
      <c r="H71">
        <f>'County Data'!H72</f>
        <v>271748.36285999999</v>
      </c>
      <c r="I71">
        <f t="shared" si="6"/>
        <v>271748362.86000001</v>
      </c>
      <c r="J71">
        <f>I71/('County Data'!C72*1000)</f>
        <v>17492.652903765691</v>
      </c>
      <c r="K71">
        <f t="shared" si="20"/>
        <v>18322.6698478744</v>
      </c>
      <c r="L71">
        <f t="shared" si="7"/>
        <v>-0.56885469745804784</v>
      </c>
      <c r="M71" s="8">
        <f>'County Data'!F72</f>
        <v>42734</v>
      </c>
      <c r="N71">
        <f t="shared" si="21"/>
        <v>44761.705247721795</v>
      </c>
      <c r="O71">
        <f t="shared" si="8"/>
        <v>-6.3485321223729407E-2</v>
      </c>
      <c r="P71">
        <f t="shared" si="9"/>
        <v>96.825733938813528</v>
      </c>
      <c r="Q71">
        <f>'County Data'!G72</f>
        <v>23.6</v>
      </c>
      <c r="R71">
        <f t="shared" si="10"/>
        <v>76.400000000000006</v>
      </c>
      <c r="S71">
        <f t="shared" si="11"/>
        <v>-1.3788686528841272</v>
      </c>
      <c r="T71">
        <f t="shared" si="22"/>
        <v>-0.19959925853476698</v>
      </c>
      <c r="U71">
        <f t="shared" si="23"/>
        <v>-0.194713461908538</v>
      </c>
      <c r="V71">
        <f t="shared" si="12"/>
        <v>90.020037073261648</v>
      </c>
      <c r="W71">
        <f t="shared" si="12"/>
        <v>90.264326904573096</v>
      </c>
      <c r="X71">
        <f t="shared" si="13"/>
        <v>-0.66369886161674851</v>
      </c>
      <c r="Y71">
        <f t="shared" si="14"/>
        <v>66.815056919162572</v>
      </c>
      <c r="Z71">
        <f t="shared" si="15"/>
        <v>-0.31617000934088862</v>
      </c>
      <c r="AA71">
        <f t="shared" si="16"/>
        <v>84.191499532955561</v>
      </c>
      <c r="AB71">
        <f t="shared" si="17"/>
        <v>-0.29405307013308229</v>
      </c>
      <c r="AC71" s="12">
        <f t="shared" si="18"/>
        <v>94.118938597338357</v>
      </c>
    </row>
    <row r="72" spans="1:29" ht="13.8" x14ac:dyDescent="0.25">
      <c r="A72">
        <f t="shared" si="19"/>
        <v>127</v>
      </c>
      <c r="B72" s="1" t="s">
        <v>104</v>
      </c>
      <c r="C72" s="4">
        <v>443343</v>
      </c>
      <c r="D72" s="5">
        <f>'County Data'!D73</f>
        <v>96.13</v>
      </c>
      <c r="E72">
        <f>'County Data'!E73</f>
        <v>12</v>
      </c>
      <c r="F72">
        <f t="shared" si="4"/>
        <v>88</v>
      </c>
      <c r="G72">
        <f t="shared" si="5"/>
        <v>-0.50062384522539916</v>
      </c>
      <c r="H72">
        <f>'County Data'!H73</f>
        <v>11677922.898600001</v>
      </c>
      <c r="I72">
        <f t="shared" si="6"/>
        <v>11677922898.6</v>
      </c>
      <c r="J72">
        <f>I72/('County Data'!C73*1000)</f>
        <v>23611.177065991633</v>
      </c>
      <c r="K72">
        <f t="shared" si="20"/>
        <v>24561.715454063909</v>
      </c>
      <c r="L72">
        <f t="shared" si="7"/>
        <v>-4.367202145148117E-2</v>
      </c>
      <c r="M72" s="8">
        <f>'County Data'!F73</f>
        <v>45831</v>
      </c>
      <c r="N72">
        <f t="shared" si="21"/>
        <v>47676.06366378862</v>
      </c>
      <c r="O72">
        <f t="shared" si="8"/>
        <v>0.33330642553953377</v>
      </c>
      <c r="P72">
        <f t="shared" si="9"/>
        <v>116.66532127697668</v>
      </c>
      <c r="Q72">
        <f>'County Data'!G73</f>
        <v>12.9</v>
      </c>
      <c r="R72">
        <f t="shared" si="10"/>
        <v>87.1</v>
      </c>
      <c r="S72">
        <f t="shared" si="11"/>
        <v>0.5985487050927204</v>
      </c>
      <c r="T72">
        <f t="shared" si="22"/>
        <v>9.6889815988843456E-2</v>
      </c>
      <c r="U72">
        <f t="shared" si="23"/>
        <v>0.16797581489031177</v>
      </c>
      <c r="V72">
        <f t="shared" si="12"/>
        <v>104.84449079944217</v>
      </c>
      <c r="W72">
        <f t="shared" si="12"/>
        <v>108.39879074451559</v>
      </c>
      <c r="X72">
        <f t="shared" si="13"/>
        <v>0.29310042602965514</v>
      </c>
      <c r="Y72">
        <f t="shared" si="14"/>
        <v>114.65502130148276</v>
      </c>
      <c r="Z72">
        <f t="shared" si="15"/>
        <v>0.14481720204402629</v>
      </c>
      <c r="AA72">
        <f t="shared" si="16"/>
        <v>107.24086010220131</v>
      </c>
      <c r="AB72">
        <f t="shared" si="17"/>
        <v>0.26171811863976729</v>
      </c>
      <c r="AC72" s="12">
        <f t="shared" si="18"/>
        <v>105.23436237279535</v>
      </c>
    </row>
    <row r="73" spans="1:29" ht="13.8" x14ac:dyDescent="0.25">
      <c r="A73">
        <f t="shared" si="19"/>
        <v>129</v>
      </c>
      <c r="B73" s="1" t="s">
        <v>105</v>
      </c>
      <c r="C73" s="4">
        <v>22863</v>
      </c>
      <c r="D73" s="5">
        <f>'County Data'!D74</f>
        <v>91.96</v>
      </c>
      <c r="E73">
        <f>'County Data'!E74</f>
        <v>8.1999999999999993</v>
      </c>
      <c r="F73">
        <f t="shared" si="4"/>
        <v>91.8</v>
      </c>
      <c r="G73">
        <f t="shared" si="5"/>
        <v>1.472423074192327</v>
      </c>
      <c r="H73">
        <f>'County Data'!H74</f>
        <v>305203.62834</v>
      </c>
      <c r="I73">
        <f t="shared" si="6"/>
        <v>305203628.33999997</v>
      </c>
      <c r="J73">
        <f>I73/('County Data'!C74*1000)</f>
        <v>9916.9361950870807</v>
      </c>
      <c r="K73">
        <f>J73/(D73/100)</f>
        <v>10783.967154292171</v>
      </c>
      <c r="L73">
        <f t="shared" si="7"/>
        <v>-1.2034383027302493</v>
      </c>
      <c r="M73" s="8">
        <f>'County Data'!F74</f>
        <v>48012</v>
      </c>
      <c r="N73">
        <f>M73/(D73/100)</f>
        <v>52209.656372335798</v>
      </c>
      <c r="O73">
        <f t="shared" si="8"/>
        <v>0.95055794821442374</v>
      </c>
      <c r="P73">
        <f t="shared" si="9"/>
        <v>147.52789741072118</v>
      </c>
      <c r="Q73">
        <f>'County Data'!G74</f>
        <v>13</v>
      </c>
      <c r="R73">
        <f t="shared" si="10"/>
        <v>87</v>
      </c>
      <c r="S73">
        <f t="shared" si="11"/>
        <v>0.58006816903686309</v>
      </c>
      <c r="T73">
        <f>0.25*G73+0.25*L73+0.25*O73+0.25*S73</f>
        <v>0.44990272217834115</v>
      </c>
      <c r="U73">
        <f t="shared" si="23"/>
        <v>0.43098080382829829</v>
      </c>
      <c r="V73">
        <f t="shared" si="12"/>
        <v>122.49513610891705</v>
      </c>
      <c r="W73">
        <f t="shared" si="12"/>
        <v>121.54904019141492</v>
      </c>
      <c r="X73">
        <f t="shared" si="13"/>
        <v>0.1079719787919424</v>
      </c>
      <c r="Y73">
        <f t="shared" si="14"/>
        <v>105.39859893959712</v>
      </c>
      <c r="Z73">
        <f t="shared" si="15"/>
        <v>-0.12644017725791279</v>
      </c>
      <c r="AA73">
        <f t="shared" si="16"/>
        <v>93.677991137104357</v>
      </c>
      <c r="AB73">
        <f t="shared" si="17"/>
        <v>0.91887274860229062</v>
      </c>
      <c r="AC73" s="12">
        <f t="shared" si="18"/>
        <v>118.37745497204581</v>
      </c>
    </row>
    <row r="74" spans="1:29" ht="13.8" x14ac:dyDescent="0.25">
      <c r="A74">
        <f t="shared" si="19"/>
        <v>131</v>
      </c>
      <c r="B74" s="1" t="s">
        <v>106</v>
      </c>
      <c r="C74" s="4">
        <v>40601</v>
      </c>
      <c r="D74" s="5">
        <f>'County Data'!D75</f>
        <v>97.46</v>
      </c>
      <c r="E74">
        <f>'County Data'!E75</f>
        <v>8.1999999999999993</v>
      </c>
      <c r="F74">
        <f>100-E74</f>
        <v>91.8</v>
      </c>
      <c r="G74">
        <f>(F74-F$77)/(E$79)</f>
        <v>1.472423074192327</v>
      </c>
      <c r="H74">
        <f>'County Data'!H75</f>
        <v>1689257.0236</v>
      </c>
      <c r="I74">
        <f>H74*1000</f>
        <v>1689257023.5999999</v>
      </c>
      <c r="J74">
        <f>I74/('County Data'!C75*1000)</f>
        <v>30689.770245081116</v>
      </c>
      <c r="K74">
        <f>J74/(D74/100)</f>
        <v>31489.606243670347</v>
      </c>
      <c r="L74">
        <f>(K74-K$77)/(K$79)</f>
        <v>0.53949541370193954</v>
      </c>
      <c r="M74" s="8">
        <f>'County Data'!F75</f>
        <v>43779</v>
      </c>
      <c r="N74">
        <f>M74/(D74/100)</f>
        <v>44919.967166016831</v>
      </c>
      <c r="O74">
        <f>(N74-N$77)/(N$79)</f>
        <v>-4.1937860671110647E-2</v>
      </c>
      <c r="P74">
        <f>O74*50+100</f>
        <v>97.903106966444469</v>
      </c>
      <c r="Q74">
        <f>'County Data'!G75</f>
        <v>14.9</v>
      </c>
      <c r="R74">
        <f>100-Q74</f>
        <v>85.1</v>
      </c>
      <c r="S74">
        <f>(R74-R$79)/(Q$79)</f>
        <v>0.22893798397555229</v>
      </c>
      <c r="T74">
        <f>0.25*G74+0.25*L74+0.25*O74+0.25*S74</f>
        <v>0.549729652799677</v>
      </c>
      <c r="U74">
        <f t="shared" si="23"/>
        <v>0.32657505536091447</v>
      </c>
      <c r="V74">
        <f>T74*50+100</f>
        <v>127.48648263998385</v>
      </c>
      <c r="W74">
        <f>U74*50+100</f>
        <v>116.32875276804572</v>
      </c>
      <c r="X74">
        <f>0.33*L74+0.33*O74+0.33*S74</f>
        <v>0.23974352721210582</v>
      </c>
      <c r="Y74">
        <f>X74*50+100</f>
        <v>111.98717636060529</v>
      </c>
      <c r="Z74">
        <f>0.5*O74+0.5*L74</f>
        <v>0.24877877651541444</v>
      </c>
      <c r="AA74">
        <f>Z74*50+100</f>
        <v>112.43893882577072</v>
      </c>
      <c r="AB74">
        <f>0.4212*O74+0.374*S74+0.2048*G74</f>
        <v>0.36951082468677332</v>
      </c>
      <c r="AC74" s="12">
        <f>AB74*20+100</f>
        <v>107.39021649373547</v>
      </c>
    </row>
    <row r="75" spans="1:29" ht="13.8" x14ac:dyDescent="0.25">
      <c r="A75">
        <f>A74+2</f>
        <v>133</v>
      </c>
      <c r="B75" s="1" t="s">
        <v>107</v>
      </c>
      <c r="C75" s="4">
        <v>20973</v>
      </c>
      <c r="D75" s="5">
        <f>'County Data'!D76</f>
        <v>91.83</v>
      </c>
      <c r="E75">
        <f>'County Data'!E76</f>
        <v>11.3</v>
      </c>
      <c r="F75">
        <f>100-E75</f>
        <v>88.7</v>
      </c>
      <c r="G75">
        <f>(F75-F$77)/(E$79)</f>
        <v>-0.137167833753711</v>
      </c>
      <c r="H75">
        <f>'County Data'!H76</f>
        <v>383274.76474000001</v>
      </c>
      <c r="I75">
        <f>H75*1000</f>
        <v>383274764.74000001</v>
      </c>
      <c r="J75">
        <f>I75/('County Data'!C76*1000)</f>
        <v>15395.033930751928</v>
      </c>
      <c r="K75">
        <f>J75/(D75/100)</f>
        <v>16764.710803388793</v>
      </c>
      <c r="L75">
        <f>(K75-K$77)/(K$79)</f>
        <v>-0.69999864987279992</v>
      </c>
      <c r="M75" s="8">
        <f>'County Data'!F76</f>
        <v>34632</v>
      </c>
      <c r="N75">
        <f>M75/(D75/100)</f>
        <v>37713.16563214636</v>
      </c>
      <c r="O75">
        <f>(N75-N$77)/(N$79)</f>
        <v>-1.0231484603817329</v>
      </c>
      <c r="P75">
        <f>O75*50+100</f>
        <v>48.842576980913357</v>
      </c>
      <c r="Q75">
        <f>'County Data'!G76</f>
        <v>23.2</v>
      </c>
      <c r="R75">
        <f>100-Q75</f>
        <v>76.8</v>
      </c>
      <c r="S75">
        <f>(R75-R$79)/(Q$79)</f>
        <v>-1.3049465086606951</v>
      </c>
      <c r="T75">
        <f>0.25*G75+0.25*L75+0.25*O75+0.25*S75</f>
        <v>-0.79131536316723472</v>
      </c>
      <c r="U75">
        <f t="shared" si="23"/>
        <v>-0.86683818546086722</v>
      </c>
      <c r="V75">
        <f>T75*50+100</f>
        <v>60.434231841638265</v>
      </c>
      <c r="W75">
        <f>U75*50+100</f>
        <v>56.658090726956637</v>
      </c>
      <c r="X75">
        <f>0.33*L75+0.33*O75+0.33*S75</f>
        <v>-0.9992708942420252</v>
      </c>
      <c r="Y75">
        <f>X75*50+100</f>
        <v>50.03645528789874</v>
      </c>
      <c r="Z75">
        <f>0.5*O75+0.5*L75</f>
        <v>-0.86157355512726641</v>
      </c>
      <c r="AA75">
        <f>Z75*50+100</f>
        <v>56.921322243636681</v>
      </c>
      <c r="AB75">
        <f>0.4212*O75+0.374*S75+0.2048*G75</f>
        <v>-0.9470920981046459</v>
      </c>
      <c r="AC75" s="12">
        <f>AB75*20+100</f>
        <v>81.058158037907077</v>
      </c>
    </row>
    <row r="76" spans="1:29" ht="13.8" x14ac:dyDescent="0.25">
      <c r="B76" s="1"/>
      <c r="C76" s="1"/>
      <c r="D76" s="1"/>
    </row>
    <row r="77" spans="1:29" ht="13.8" x14ac:dyDescent="0.25">
      <c r="B77" s="11" t="s">
        <v>8</v>
      </c>
      <c r="C77" s="11"/>
      <c r="D77" s="11"/>
      <c r="E77">
        <f>SUM(E9:E75)/67</f>
        <v>11.035820895522393</v>
      </c>
      <c r="F77">
        <f>SUM(F9:F75)/67</f>
        <v>88.964179104477623</v>
      </c>
      <c r="J77">
        <f>SUM(J9:J75)/67</f>
        <v>24490.13696926284</v>
      </c>
      <c r="K77">
        <f>SUM(K9:K75)/67</f>
        <v>25080.528708952901</v>
      </c>
      <c r="L77">
        <f>SUM(L9:L75)/67</f>
        <v>-2.4855739357279625E-17</v>
      </c>
      <c r="M77">
        <f>SUM(M9:M75)/67</f>
        <v>43843.089552238809</v>
      </c>
      <c r="N77">
        <f>SUM(N9:N75)/67</f>
        <v>45227.992618148048</v>
      </c>
      <c r="Q77">
        <f>SUM(Q9:Q75)/67</f>
        <v>16.138805970149257</v>
      </c>
      <c r="T77">
        <f>SUM(T9:T75)/67</f>
        <v>-2.5187149215376687E-15</v>
      </c>
    </row>
    <row r="79" spans="1:29" x14ac:dyDescent="0.25">
      <c r="B79" s="6" t="s">
        <v>9</v>
      </c>
      <c r="C79" s="6"/>
      <c r="D79" s="6"/>
      <c r="E79">
        <f>STDEVA(E9:E75)</f>
        <v>1.9259552130272859</v>
      </c>
      <c r="F79">
        <f>STDEV(F9:F75)</f>
        <v>1.9259552130273068</v>
      </c>
      <c r="G79">
        <f>STDEV(G9:G75)</f>
        <v>1.0000000000000113</v>
      </c>
      <c r="J79">
        <f>STDEVA(J9:J75)</f>
        <v>12122.602234962427</v>
      </c>
      <c r="K79">
        <f>STDEV(K9:K75)</f>
        <v>11879.76277822138</v>
      </c>
      <c r="L79">
        <f>STDEV(L9:L75)</f>
        <v>1.0000000000000004</v>
      </c>
      <c r="M79">
        <f>STDEVA(M9:M75)</f>
        <v>8114.53602872992</v>
      </c>
      <c r="N79">
        <f>STDEV(N9:N75)</f>
        <v>7344.8060345005388</v>
      </c>
      <c r="O79">
        <f>STDEV(O9:O75)</f>
        <v>0.99999999999998757</v>
      </c>
      <c r="Q79">
        <f>STDEVA(Q9:Q75)</f>
        <v>5.4110984496198951</v>
      </c>
      <c r="R79">
        <f>SUM(R9:R75)/67</f>
        <v>83.861194029850779</v>
      </c>
      <c r="S79">
        <f>STDEV(S9:S75)</f>
        <v>1.0000000000000018</v>
      </c>
      <c r="T79">
        <f>STDEV(T9:T75)</f>
        <v>0.63463163783186738</v>
      </c>
    </row>
    <row r="80" spans="1:29" x14ac:dyDescent="0.25">
      <c r="E80">
        <f>E79*E79</f>
        <v>3.7093034825869782</v>
      </c>
    </row>
    <row r="81" spans="2:20" x14ac:dyDescent="0.25">
      <c r="B81" t="s">
        <v>10</v>
      </c>
      <c r="E81">
        <f>VAR(E9:E75)</f>
        <v>3.7093034825869782</v>
      </c>
      <c r="T81">
        <f>VAR(T9:T75)</f>
        <v>0.40275731573715845</v>
      </c>
    </row>
  </sheetData>
  <sheetProtection sheet="1"/>
  <phoneticPr fontId="0" type="noConversion"/>
  <pageMargins left="0.75" right="0.75" top="1" bottom="1" header="0.5" footer="0.5"/>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Project Info</vt:lpstr>
      <vt:lpstr>Afford 1</vt:lpstr>
      <vt:lpstr>Afford 2</vt:lpstr>
      <vt:lpstr>Afford 3</vt:lpstr>
      <vt:lpstr>Afford 4</vt:lpstr>
      <vt:lpstr>Afford 5</vt:lpstr>
      <vt:lpstr>Afford 6</vt:lpstr>
      <vt:lpstr>County Data</vt:lpstr>
      <vt:lpstr>County Index</vt:lpstr>
      <vt:lpstr>Tract Data</vt:lpstr>
      <vt:lpstr>Does_this_include_Davis_Bacon_provisions?</vt:lpstr>
      <vt:lpstr>'Afford 1'!Print_Area</vt:lpstr>
      <vt:lpstr>'Project Info'!Print_Area</vt:lpstr>
    </vt:vector>
  </TitlesOfParts>
  <Company>florida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economic</dc:creator>
  <cp:lastModifiedBy>SpeasFrost, Shanin</cp:lastModifiedBy>
  <cp:lastPrinted>2015-02-04T18:34:58Z</cp:lastPrinted>
  <dcterms:created xsi:type="dcterms:W3CDTF">2003-02-08T19:40:49Z</dcterms:created>
  <dcterms:modified xsi:type="dcterms:W3CDTF">2020-06-29T16:11:32Z</dcterms:modified>
</cp:coreProperties>
</file>