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dep1\pcap\BSHW\SWM\_COMMON\FIN\FIN_Tanks\Guidance\Mechanism Guidance\FTandGUAR\"/>
    </mc:Choice>
  </mc:AlternateContent>
  <xr:revisionPtr revIDLastSave="0" documentId="13_ncr:1_{E01D42DB-1F4C-4D61-8791-B371122C316B}" xr6:coauthVersionLast="44" xr6:coauthVersionMax="44" xr10:uidLastSave="{00000000-0000-0000-0000-000000000000}"/>
  <bookViews>
    <workbookView xWindow="33780" yWindow="-90" windowWidth="19050" windowHeight="12900" xr2:uid="{10188B3E-E1D1-44EC-9EC7-A5E322CA2D0B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3" i="1"/>
  <c r="B7" i="1" l="1"/>
  <c r="C7" i="1" s="1"/>
  <c r="D7" i="1" s="1"/>
  <c r="B8" i="1" l="1"/>
  <c r="C8" i="1" l="1"/>
</calcChain>
</file>

<file path=xl/sharedStrings.xml><?xml version="1.0" encoding="utf-8"?>
<sst xmlns="http://schemas.openxmlformats.org/spreadsheetml/2006/main" count="11" uniqueCount="11">
  <si>
    <t>FYE</t>
  </si>
  <si>
    <t>Private</t>
  </si>
  <si>
    <t>Government</t>
  </si>
  <si>
    <t>Todays date (automatic)</t>
  </si>
  <si>
    <t>Note</t>
  </si>
  <si>
    <t xml:space="preserve">Period of Coverage </t>
  </si>
  <si>
    <t>Storage Tank Period of Coverage Calculator</t>
  </si>
  <si>
    <t>Type of Organization</t>
  </si>
  <si>
    <t>based on Fiscal Year End (FYE)</t>
  </si>
  <si>
    <t>Enter FYE from instrument*</t>
  </si>
  <si>
    <t>*  -  Financial Test [Form 62-761.900(3) Part A or Part J] or Government Fund [Form 62-761.900(3) Part 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</si>
</sst>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EF2EC"/>
        <bgColor indexed="64"/>
      </patternFill>
    </fill>
    <fill>
      <patternFill patternType="solid">
        <fgColor rgb="FFF2F8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quotePrefix="1" applyAlignment="1">
      <alignment horizontal="center" wrapText="1"/>
    </xf>
    <xf numFmtId="14" fontId="0" fillId="4" borderId="3" xfId="0" applyNumberFormat="1" applyFill="1" applyBorder="1" applyAlignment="1">
      <alignment horizontal="center"/>
    </xf>
    <xf numFmtId="14" fontId="4" fillId="5" borderId="2" xfId="1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2F8EE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CBF0-F89B-4267-B8B5-1B629CB8275B}">
  <dimension ref="A1:F10"/>
  <sheetViews>
    <sheetView tabSelected="1" workbookViewId="0">
      <selection activeCell="B4" sqref="B4"/>
    </sheetView>
  </sheetViews>
  <sheetFormatPr defaultRowHeight="15" x14ac:dyDescent="0.25"/>
  <cols>
    <col min="1" max="1" width="24.85546875" customWidth="1"/>
    <col min="2" max="2" width="19.42578125" customWidth="1"/>
    <col min="3" max="3" width="27" customWidth="1"/>
    <col min="4" max="4" width="23.140625" customWidth="1"/>
    <col min="5" max="5" width="16.85546875" customWidth="1"/>
    <col min="6" max="6" width="17.85546875" customWidth="1"/>
  </cols>
  <sheetData>
    <row r="1" spans="1:6" ht="18.75" x14ac:dyDescent="0.3">
      <c r="A1" s="4" t="s">
        <v>6</v>
      </c>
    </row>
    <row r="2" spans="1:6" ht="18.75" x14ac:dyDescent="0.3">
      <c r="A2" s="4" t="s">
        <v>8</v>
      </c>
      <c r="D2" s="2" t="s">
        <v>3</v>
      </c>
    </row>
    <row r="3" spans="1:6" x14ac:dyDescent="0.25">
      <c r="B3" s="1"/>
      <c r="C3" s="1"/>
      <c r="D3" s="6" t="str">
        <f ca="1">TEXT(NOW(),"m/d/yyyy")</f>
        <v>2/27/2020</v>
      </c>
    </row>
    <row r="4" spans="1:6" x14ac:dyDescent="0.25">
      <c r="A4" s="2" t="s">
        <v>9</v>
      </c>
      <c r="B4" s="7">
        <v>43738</v>
      </c>
      <c r="C4" s="1"/>
    </row>
    <row r="5" spans="1:6" x14ac:dyDescent="0.25">
      <c r="B5" s="3"/>
    </row>
    <row r="6" spans="1:6" x14ac:dyDescent="0.25">
      <c r="A6" s="2" t="s">
        <v>7</v>
      </c>
      <c r="B6" s="2" t="s">
        <v>0</v>
      </c>
      <c r="C6" s="8" t="s">
        <v>5</v>
      </c>
      <c r="D6" s="2" t="s">
        <v>4</v>
      </c>
    </row>
    <row r="7" spans="1:6" x14ac:dyDescent="0.25">
      <c r="A7" s="6" t="s">
        <v>1</v>
      </c>
      <c r="B7" s="6">
        <f>B4</f>
        <v>43738</v>
      </c>
      <c r="C7" s="6" t="str">
        <f xml:space="preserve"> TEXT(B7+1,"m/d/yyyy") &amp; "  to  " &amp; TEXT(B7+120+IF((IF(TEXT(B7,"mm/dd")="02/29", "03/01/",TEXT(B7,"mm/dd/"))&amp;VALUE(TEXT(B7,"yyyy")+1))-B7&gt;=ROUNDUP((B7-60)/1461,0)*1461+60-B7,366,365),"m/d/yyyy")</f>
        <v>10/1/2019  to  1/28/2021</v>
      </c>
      <c r="D7" s="6" t="str">
        <f ca="1">IF(B4&gt;NOW(),"future FYE identified",IF(AND(B4+365&lt;NOW(), B4+365+120&gt;NOW()),"expiring soon",IF(B4+365+120&gt;NOW(),"current",IF(RIGHT(C7,LEN(D3))=D3,"expires today","old"))))</f>
        <v>current</v>
      </c>
    </row>
    <row r="8" spans="1:6" x14ac:dyDescent="0.25">
      <c r="A8" s="6" t="s">
        <v>2</v>
      </c>
      <c r="B8" s="6">
        <f>IF(OR(TEXT(B4,"m-dd")="9-30", TEXT(B4,"m-dd")="6-30"),B4,"not gov't FYE")</f>
        <v>43738</v>
      </c>
      <c r="C8" s="6" t="str">
        <f>IF(B8="not gov't FYE","-", TEXT(B8+1,"m/d/yyyy") &amp; "  to  " &amp; TEXT(IF(B8="not gov't FYE","-",B8+180+IF((TEXT(B8,"mm/dd/")&amp;VALUE(TEXT(B8,"yyyy")+1))-B8&gt;=ROUNDUP((B8-60)/1461,0)*1461+60-B8,366,365)),"m/d/yyyy"))</f>
        <v>10/1/2019  to  3/29/2021</v>
      </c>
      <c r="D8" s="6" t="str">
        <f ca="1">IF(OR(TEXT(B4,"m-dd")="9-30", TEXT(B4,"m-dd")="6-30"),IF(B4&gt;NOW(),"future FYE identified",IF(AND(B4+365&lt;NOW(), B4+365+180&gt;NOW()),"expiring soon",IF(B4+365+180&gt;NOW(),"current",IF(RIGHT(C7,LEN(D3))=D3,"expires today","old")))),"not gov't FYE")</f>
        <v>current</v>
      </c>
    </row>
    <row r="9" spans="1:6" ht="30.75" customHeight="1" x14ac:dyDescent="0.25">
      <c r="E9" s="5"/>
      <c r="F9" s="5"/>
    </row>
    <row r="10" spans="1:6" x14ac:dyDescent="0.25">
      <c r="A10" t="s">
        <v>10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Financial.Assurance.Working.Group@dep.state.fl.us</dc:creator>
  <cp:lastModifiedBy>Tor Bejnar</cp:lastModifiedBy>
  <dcterms:created xsi:type="dcterms:W3CDTF">2020-01-30T20:13:41Z</dcterms:created>
  <dcterms:modified xsi:type="dcterms:W3CDTF">2020-02-27T15:50:45Z</dcterms:modified>
</cp:coreProperties>
</file>